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karlijnvrolijk-bokkers/Library/Mobile Documents/com~apple~CloudDocs/WD4TB/01 Trainingen top 170522/0 PPR PP links en R rechts/"/>
    </mc:Choice>
  </mc:AlternateContent>
  <xr:revisionPtr revIDLastSave="0" documentId="13_ncr:1_{30955024-9AFD-8841-A6E3-93D8EC115CEA}" xr6:coauthVersionLast="47" xr6:coauthVersionMax="47" xr10:uidLastSave="{00000000-0000-0000-0000-000000000000}"/>
  <bookViews>
    <workbookView xWindow="1420" yWindow="500" windowWidth="27380" windowHeight="15020" xr2:uid="{5023F32A-1020-5248-9882-0982B85F422F}"/>
  </bookViews>
  <sheets>
    <sheet name="input" sheetId="9" r:id="rId1"/>
    <sheet name="checks" sheetId="8" state="hidden" r:id="rId2"/>
  </sheets>
  <definedNames>
    <definedName name="_xlnm.Print_Area" localSheetId="0">input!$A$10:$D$72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8" l="1"/>
  <c r="D73" i="8"/>
  <c r="D72" i="8"/>
  <c r="D69" i="8"/>
  <c r="D68" i="8"/>
  <c r="D67" i="8"/>
  <c r="D64" i="8"/>
  <c r="D63" i="8"/>
  <c r="D62" i="8"/>
  <c r="D59" i="8"/>
  <c r="D58" i="8"/>
  <c r="D57" i="8"/>
  <c r="D54" i="8"/>
  <c r="D53" i="8"/>
  <c r="D52" i="8"/>
  <c r="D49" i="8"/>
  <c r="D48" i="8"/>
  <c r="D47" i="8"/>
  <c r="D44" i="8"/>
  <c r="D43" i="8"/>
  <c r="D42" i="8"/>
  <c r="D39" i="8"/>
  <c r="D38" i="8"/>
  <c r="D37" i="8"/>
  <c r="D34" i="8"/>
  <c r="D33" i="8"/>
  <c r="D32" i="8"/>
  <c r="D29" i="8"/>
  <c r="D28" i="8"/>
  <c r="D27" i="8"/>
  <c r="D24" i="8"/>
  <c r="D23" i="8"/>
  <c r="D22" i="8"/>
  <c r="D19" i="8"/>
  <c r="D18" i="8"/>
  <c r="D17" i="8"/>
  <c r="D14" i="8"/>
  <c r="D13" i="8"/>
  <c r="D12" i="8"/>
  <c r="D83" i="8"/>
  <c r="C76" i="8"/>
  <c r="C71" i="8"/>
  <c r="C66" i="8"/>
  <c r="C61" i="8"/>
  <c r="C56" i="8"/>
  <c r="C51" i="8"/>
  <c r="C46" i="8"/>
  <c r="C41" i="8"/>
  <c r="C36" i="8"/>
  <c r="C31" i="8"/>
  <c r="C26" i="8"/>
  <c r="C21" i="8"/>
  <c r="C16" i="8"/>
  <c r="C80" i="8" s="1"/>
  <c r="F80" i="8" s="1"/>
  <c r="F78" i="8" s="1"/>
  <c r="C78" i="9"/>
  <c r="D78" i="9" s="1"/>
  <c r="C77" i="9"/>
  <c r="F81" i="8"/>
  <c r="D85" i="9" l="1"/>
  <c r="D90" i="9" s="1"/>
  <c r="D83" i="9"/>
  <c r="D88" i="9" s="1"/>
  <c r="D84" i="9"/>
  <c r="D89" i="9" s="1"/>
  <c r="C75" i="9"/>
  <c r="G89" i="8"/>
  <c r="G94" i="8" s="1"/>
  <c r="G87" i="8"/>
  <c r="G92" i="8" s="1"/>
  <c r="G88" i="8"/>
  <c r="G93" i="8" s="1"/>
</calcChain>
</file>

<file path=xl/sharedStrings.xml><?xml version="1.0" encoding="utf-8"?>
<sst xmlns="http://schemas.openxmlformats.org/spreadsheetml/2006/main" count="196" uniqueCount="102">
  <si>
    <t xml:space="preserve"> </t>
  </si>
  <si>
    <t>1c.</t>
  </si>
  <si>
    <t>Bij het handen schudden start ik met social talk. (Hoe is het met je? Lekker weertje hè?)</t>
  </si>
  <si>
    <t>1a.</t>
  </si>
  <si>
    <t>Bij het handen schudden kom ik het liefst direct to the point.</t>
  </si>
  <si>
    <t>1b.</t>
  </si>
  <si>
    <t>Ik maak en wil graag oogcontact met de ander. Meestal houd ik mijn hoofd iets schuin.</t>
  </si>
  <si>
    <t>2c.</t>
  </si>
  <si>
    <t>Met een recht hoofd, kijk ik de ander recht in de ogen aan. Het is respectloos dat niet te doen.</t>
  </si>
  <si>
    <t>2a.</t>
  </si>
  <si>
    <t>3b.</t>
  </si>
  <si>
    <t>3a.</t>
  </si>
  <si>
    <t>Het liefst bespreek ik alles open en eerlijk. Op het werk praat ik ook over privé en andersom.</t>
  </si>
  <si>
    <t>4c.</t>
  </si>
  <si>
    <t xml:space="preserve">Zorgen dat het resultaat er komt is belangrijker dan mijn mening. </t>
  </si>
  <si>
    <t>5b.</t>
  </si>
  <si>
    <t>Ik wil informatie die urgent en belangrijk is, zodat ik o.a. risico's kan afdekken.</t>
  </si>
  <si>
    <t>5c.</t>
  </si>
  <si>
    <t>Ik geef/wil graag achtergrondinformatie en een toelichting over het 'hoe' en het 'waarom'.</t>
  </si>
  <si>
    <t>5a.</t>
  </si>
  <si>
    <t>Ik geef/wil alleen beknopte en relevante info m.b.t. doelen en/of het behalen ervan.</t>
  </si>
  <si>
    <t>2b.</t>
  </si>
  <si>
    <t>3c.</t>
  </si>
  <si>
    <t>4a.</t>
  </si>
  <si>
    <t>4b.</t>
  </si>
  <si>
    <t>Ik heb tijd nodig om mijn mening te vormen. Het liefst overleg ik eerst met anderen.</t>
  </si>
  <si>
    <t>6a.</t>
  </si>
  <si>
    <t>6b.</t>
  </si>
  <si>
    <t>6c.</t>
  </si>
  <si>
    <t>7a.</t>
  </si>
  <si>
    <t>7b.</t>
  </si>
  <si>
    <t>7c.</t>
  </si>
  <si>
    <t>8a.</t>
  </si>
  <si>
    <t>8b.</t>
  </si>
  <si>
    <t>8c.</t>
  </si>
  <si>
    <t>9a.</t>
  </si>
  <si>
    <t>9b.</t>
  </si>
  <si>
    <t>9c.</t>
  </si>
  <si>
    <t>10a.</t>
  </si>
  <si>
    <t>10b.</t>
  </si>
  <si>
    <t>10c.</t>
  </si>
  <si>
    <t>11a.</t>
  </si>
  <si>
    <t>11b.</t>
  </si>
  <si>
    <t>11c.</t>
  </si>
  <si>
    <t>12a.</t>
  </si>
  <si>
    <t>12b.</t>
  </si>
  <si>
    <t>12c.</t>
  </si>
  <si>
    <t>13a.</t>
  </si>
  <si>
    <t>13b.</t>
  </si>
  <si>
    <t>13c.</t>
  </si>
  <si>
    <t>Van belang: risicomanagement, professionaliteit, geen gezichtsverlies, invloed, authenticiteit.</t>
  </si>
  <si>
    <t>Van belang: rekening houden met elkaar, een goede sfeer, harmonie, betrokkenheid, openheid.</t>
  </si>
  <si>
    <t>Als ik het sneller of beter kan, heb ik de neiging om het zelf te doen en/of doe ik dat het liefst.</t>
  </si>
  <si>
    <t>Ik kan me ongemakkelijk voelen als ik werk delegeer. Dat voelt niet gelijkwaardig.</t>
  </si>
  <si>
    <t>Delegeren is natuurlijk gedrag voor mij.</t>
  </si>
  <si>
    <t>Een afspraak kun je in goed overleg vrij gemakkelijk wijzigen.</t>
  </si>
  <si>
    <t xml:space="preserve">Een gemaakte afspraak is geen afspraak, als de afspraak mij niet uitkomt. </t>
  </si>
  <si>
    <t>Afspraak is afspraak, die kom je na.</t>
  </si>
  <si>
    <t>Ik houd van politiek spel. Ik trek precies aan de juiste touwtjes om mijn belangen te behartigen.</t>
  </si>
  <si>
    <t>Ik presteer het beste bij uitdagend werk. Ik kan onder hoge druk, langdurig goed presteren.</t>
  </si>
  <si>
    <t>Ik presteer het beste als de sfeer goed is en ik waardering krijg voor wat ik doe.</t>
  </si>
  <si>
    <t>Ik geef geen complimenten. De ander weet zelf wel of hij/zij het goed doet.</t>
  </si>
  <si>
    <t>Ik geef geen complimenten. Als het niet goed is, dan horen ze het wel.</t>
  </si>
  <si>
    <t>Kwaliteiten: oplossingsgerichtheid, doorzettingsvermogen, lang onder hoge druk presteren.</t>
  </si>
  <si>
    <t>Kwaliteiten: inlevingsvermogen, dienstbaarheid, een luisterend oor, geduld, sfeer bewaken.</t>
  </si>
  <si>
    <t>Kwaliteiten: helikopterview, visie, politiek spel, profileren.</t>
  </si>
  <si>
    <t>Als er plezier is, dan komt het resultaat vanzelf.</t>
  </si>
  <si>
    <t>Eerst presteren, dan plezier maken.</t>
  </si>
  <si>
    <t xml:space="preserve">Positie:  </t>
  </si>
  <si>
    <t xml:space="preserve">Prestatie:  </t>
  </si>
  <si>
    <t xml:space="preserve">Relatie:  </t>
  </si>
  <si>
    <t>Aantal keer aangekruist:</t>
  </si>
  <si>
    <t>Voorkeur in percentages:</t>
  </si>
  <si>
    <t>Controle, staat hier '13', dan heb je de set goed ingevuld.</t>
  </si>
  <si>
    <t>Controle, staat hier '13', dan heb je alles goed ingevuld. Zo niet dan de set controleren of er 1 kruisje per set staat.</t>
  </si>
  <si>
    <t>Succes!</t>
  </si>
  <si>
    <t xml:space="preserve">Controle:  </t>
  </si>
  <si>
    <t>Staat hier '13', dan heb je de test goed ingevuld, ga nu naar jouw totaalscore.</t>
  </si>
  <si>
    <t>Staat hier geen '13', zorg dat je bij elke set maximaal 1 uitspraak aankruist.</t>
  </si>
  <si>
    <t>DOMINANTE VOORKEUR</t>
  </si>
  <si>
    <t>Ik sla niet aan op het woord ‘plezier’.</t>
  </si>
  <si>
    <t>Ik communiceer kort, duidelijk en direct. Op het werk praat ik alleen over het werk.</t>
  </si>
  <si>
    <t>Ik houd van politiek spel. Zo communiceer ik ook.</t>
  </si>
  <si>
    <t>In een split second heb ik een sterke mening. Ik verwacht dit ook van een ander.</t>
  </si>
  <si>
    <t>Ik geef/ontvang graag complimenten. Complimenten zijn een blijk van waardering. </t>
  </si>
  <si>
    <t>Als ik niets hoor/zeg, dan gaat het goed.</t>
  </si>
  <si>
    <t>Als ik niets meer zeg, dan ben ik onwijs kwaad.</t>
  </si>
  <si>
    <t>Als ik niets zeg, dan weet alleen ik of er iets of niets aan de hand is.</t>
  </si>
  <si>
    <t>Zoals bovenaan aangegeven, je bent niet een focus, jouw voorkeursfocus (en die van je gesprekspartner) kan per situatie veranderen. Natuurlijk hebben de meeste mensen gemiddeld genomen een dominante focus. Deze test geeft je hiervan een indicatie.</t>
  </si>
  <si>
    <t>Bij het handen schudden bepaal ik de onderlinge positie en beoordeel ik de ander op geschiktheid.</t>
  </si>
  <si>
    <t xml:space="preserve">Ik zie mijn 'to-do-lijst' in gedachten schuin voor me. Vaak kijk ik mijn gesprekspartner niet echt aan. </t>
  </si>
  <si>
    <t>Van belang: doelen, uitdaging, focus, snelheid, effectiviteit, resultaat.</t>
  </si>
  <si>
    <t>Hanteert jouw gesprekspartner een andere voorkeur in focus dan jij: vertaal dan jouw boodschap naar de focus van de ander, zoals hij overkomt zoals jij hem bedoelt.                  Vertaal de boodschap van de ander naar jouw focus, zodat je weet wat de ander bedoelt.     Hoe? Dat leer je tijdens de PPR-training.</t>
  </si>
  <si>
    <t>SCORE DOMINANTE VOORKEURSFOCUS IN WERK</t>
  </si>
  <si>
    <t>SCORE DOMINANTE VOORKEURFOCUS IN WERK</t>
  </si>
  <si>
    <t>Ik doorzie en houd van politiek spel. Ik trek precies aan de juiste touwtjes om mijn belangen te behartigen.</t>
  </si>
  <si>
    <t>Bij het handen schudden kom ik het liefst direct to the point. Social talk: liever niet of heel kort.</t>
  </si>
  <si>
    <t>Bij het handen schudden beoordeel ik de ander op geschiktheid.</t>
  </si>
  <si>
    <t>Ik communiceer heel strategisch  en time dit heel bewust. Op het werk praat ik alleen over het werk.</t>
  </si>
  <si>
    <t>Als ik niets meer zeg, dan ben ik heel boos..</t>
  </si>
  <si>
    <t>Ik presteer het beste als de sfeer goed is, ik goed in mij vel zit en ik waardering krijg voor wat ik doe.</t>
  </si>
  <si>
    <t>Ik sla niet aan op het woord 'plezier'.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</si>
</sst>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D40073"/>
      <name val="Calibri"/>
      <family val="2"/>
      <scheme val="minor"/>
    </font>
    <font>
      <sz val="16"/>
      <color theme="1"/>
      <name val="Calibri"/>
      <family val="2"/>
      <scheme val="minor"/>
    </font>
    <font>
      <b/>
      <sz val="16"/>
      <color theme="1"/>
      <name val="Calibri"/>
      <family val="2"/>
      <scheme val="minor"/>
    </font>
    <font>
      <b/>
      <sz val="16"/>
      <color rgb="FFD40073"/>
      <name val="Calibri"/>
      <family val="2"/>
      <scheme val="minor"/>
    </font>
    <font>
      <b/>
      <sz val="16"/>
      <color rgb="FF000000"/>
      <name val="Calibri"/>
      <family val="2"/>
      <scheme val="minor"/>
    </font>
    <font>
      <b/>
      <sz val="14"/>
      <color rgb="FF000000"/>
      <name val="Calibri"/>
      <family val="2"/>
      <scheme val="minor"/>
    </font>
    <font>
      <b/>
      <sz val="14"/>
      <color theme="1"/>
      <name val="Calibri"/>
      <family val="2"/>
      <scheme val="minor"/>
    </font>
    <font>
      <sz val="12"/>
      <color theme="1"/>
      <name val="Calibri"/>
      <family val="2"/>
      <scheme val="minor"/>
    </font>
    <font>
      <sz val="11"/>
      <color theme="1"/>
      <name val="Trebuchet MS"/>
      <family val="2"/>
    </font>
    <font>
      <b/>
      <sz val="14"/>
      <color rgb="FFD40073"/>
      <name val="Calibri"/>
      <family val="2"/>
      <scheme val="minor"/>
    </font>
    <font>
      <sz val="14"/>
      <color rgb="FFD40073"/>
      <name val="Calibri"/>
      <family val="2"/>
      <scheme val="minor"/>
    </font>
    <font>
      <b/>
      <sz val="16"/>
      <color rgb="FF000000"/>
      <name val="Arial"/>
      <family val="2"/>
    </font>
    <font>
      <sz val="12"/>
      <color rgb="FF000000"/>
      <name val="Arial"/>
      <family val="2"/>
    </font>
    <font>
      <b/>
      <sz val="12"/>
      <color rgb="FF000000"/>
      <name val="Calibri"/>
      <family val="2"/>
      <scheme val="minor"/>
    </font>
    <font>
      <sz val="10"/>
      <color rgb="FF1D2228"/>
      <name val="Arial"/>
      <family val="2"/>
    </font>
    <font>
      <b/>
      <sz val="10"/>
      <color rgb="FFD40073"/>
      <name val="Calibri"/>
      <family val="2"/>
      <scheme val="minor"/>
    </font>
  </fonts>
  <fills count="3">
    <fill>
      <patternFill patternType="none"/>
    </fill>
    <fill>
      <patternFill patternType="gray125"/>
    </fill>
    <fill>
      <patternFill patternType="solid">
        <fgColor rgb="FFD40073"/>
        <bgColor indexed="64"/>
      </patternFill>
    </fill>
  </fills>
  <borders count="2">
    <border>
      <left/>
      <right/>
      <top/>
      <bottom/>
      <diagonal/>
    </border>
    <border>
      <left style="thin">
        <color rgb="FFD40073"/>
      </left>
      <right style="thin">
        <color rgb="FFD40073"/>
      </right>
      <top style="thin">
        <color rgb="FFD40073"/>
      </top>
      <bottom style="thin">
        <color rgb="FFD40073"/>
      </bottom>
      <diagonal/>
    </border>
  </borders>
  <cellStyleXfs count="2">
    <xf numFmtId="0" fontId="0" fillId="0" borderId="0"/>
    <xf numFmtId="9" fontId="10" fillId="0" borderId="0" applyFont="0" applyFill="0" applyBorder="0" applyAlignment="0" applyProtection="0"/>
  </cellStyleXfs>
  <cellXfs count="3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5" fillId="0" borderId="0" xfId="0" applyFont="1" applyAlignment="1">
      <alignment horizontal="center"/>
    </xf>
    <xf numFmtId="0" fontId="5" fillId="0" borderId="0" xfId="0" applyFont="1" applyAlignment="1">
      <alignment horizontal="right"/>
    </xf>
    <xf numFmtId="0" fontId="7" fillId="0" borderId="0" xfId="0" applyFont="1"/>
    <xf numFmtId="0" fontId="8" fillId="0" borderId="0" xfId="0" applyFont="1"/>
    <xf numFmtId="0" fontId="9" fillId="0" borderId="0" xfId="0" applyFont="1"/>
    <xf numFmtId="0" fontId="11" fillId="0" borderId="0" xfId="0" applyFont="1" applyAlignment="1">
      <alignment vertical="center"/>
    </xf>
    <xf numFmtId="9" fontId="0" fillId="0" borderId="0" xfId="1" applyFont="1"/>
    <xf numFmtId="0" fontId="3" fillId="0" borderId="0" xfId="0" applyFont="1" applyAlignment="1">
      <alignment horizontal="left"/>
    </xf>
    <xf numFmtId="9" fontId="3" fillId="0" borderId="0" xfId="1" applyFont="1" applyAlignment="1">
      <alignment horizontal="left"/>
    </xf>
    <xf numFmtId="0" fontId="3" fillId="0" borderId="0" xfId="0" applyFont="1" applyAlignment="1">
      <alignment horizontal="center"/>
    </xf>
    <xf numFmtId="0" fontId="12" fillId="0" borderId="0" xfId="0" applyFont="1" applyAlignment="1">
      <alignment horizontal="left"/>
    </xf>
    <xf numFmtId="0" fontId="3" fillId="2" borderId="0" xfId="0" applyFont="1" applyFill="1" applyAlignment="1">
      <alignment horizontal="center"/>
    </xf>
    <xf numFmtId="0" fontId="3" fillId="2" borderId="1" xfId="0" applyFont="1" applyFill="1" applyBorder="1" applyAlignment="1">
      <alignment horizontal="center"/>
    </xf>
    <xf numFmtId="0" fontId="0" fillId="0" borderId="0" xfId="0" quotePrefix="1"/>
    <xf numFmtId="0" fontId="13" fillId="0" borderId="0" xfId="0" applyFont="1" applyAlignment="1">
      <alignment horizontal="left"/>
    </xf>
    <xf numFmtId="0" fontId="14" fillId="0" borderId="0" xfId="0" applyFont="1"/>
    <xf numFmtId="0" fontId="15" fillId="0" borderId="0" xfId="0" applyFont="1"/>
    <xf numFmtId="0" fontId="1" fillId="0" borderId="1" xfId="0" applyFont="1" applyBorder="1" applyAlignment="1">
      <alignment horizontal="center"/>
    </xf>
    <xf numFmtId="0" fontId="1" fillId="0" borderId="0" xfId="0" applyFont="1" applyAlignment="1">
      <alignment horizontal="left" wrapText="1"/>
    </xf>
    <xf numFmtId="0" fontId="17" fillId="0" borderId="0" xfId="0" applyFont="1"/>
    <xf numFmtId="0" fontId="0" fillId="0" borderId="0" xfId="0" applyAlignment="1">
      <alignment wrapText="1"/>
    </xf>
    <xf numFmtId="0" fontId="12" fillId="0" borderId="0" xfId="0" applyFont="1"/>
    <xf numFmtId="0" fontId="18" fillId="0" borderId="0" xfId="0" applyFont="1"/>
    <xf numFmtId="0" fontId="1" fillId="0" borderId="0" xfId="0" applyFont="1" applyAlignment="1">
      <alignment horizontal="left" wrapText="1"/>
    </xf>
    <xf numFmtId="0" fontId="0" fillId="0" borderId="0" xfId="0" applyAlignment="1">
      <alignment wrapText="1"/>
    </xf>
    <xf numFmtId="0" fontId="16" fillId="0" borderId="0" xfId="0" applyFont="1" applyAlignment="1">
      <alignment horizontal="left"/>
    </xf>
    <xf numFmtId="0" fontId="12" fillId="0" borderId="0" xfId="0" applyFont="1" applyAlignment="1">
      <alignment horizontal="left"/>
    </xf>
    <xf numFmtId="0" fontId="7" fillId="0" borderId="0" xfId="0" applyFont="1" applyAlignment="1">
      <alignment horizontal="left"/>
    </xf>
    <xf numFmtId="0" fontId="5" fillId="0" borderId="0" xfId="0" applyFont="1" applyAlignment="1">
      <alignment horizontal="left"/>
    </xf>
  </cellXfs>
  <cellStyles count="2">
    <cellStyle name="Procent" xfId="1" builtinId="5"/>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D40073"/>
      <color rgb="FFEE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76200</xdr:colOff>
      <xdr:row>7</xdr:row>
      <xdr:rowOff>31750</xdr:rowOff>
    </xdr:from>
    <xdr:to>
      <xdr:col>2</xdr:col>
      <xdr:colOff>482600</xdr:colOff>
      <xdr:row>9</xdr:row>
      <xdr:rowOff>0</xdr:rowOff>
    </xdr:to>
    <xdr:sp macro="" textlink="">
      <xdr:nvSpPr>
        <xdr:cNvPr id="2" name="Gestreepte pijl rechts 1">
          <a:extLst>
            <a:ext uri="{FF2B5EF4-FFF2-40B4-BE49-F238E27FC236}">
              <a16:creationId xmlns:a16="http://schemas.microsoft.com/office/drawing/2014/main" id="{FF547FF6-EF5C-4CF6-97F4-150372443841}"/>
            </a:ext>
          </a:extLst>
        </xdr:cNvPr>
        <xdr:cNvSpPr/>
      </xdr:nvSpPr>
      <xdr:spPr>
        <a:xfrm rot="5400000">
          <a:off x="1184275" y="3133725"/>
          <a:ext cx="527050" cy="406400"/>
        </a:xfrm>
        <a:prstGeom prst="stripedRightArrow">
          <a:avLst>
            <a:gd name="adj1" fmla="val 50000"/>
            <a:gd name="adj2" fmla="val 46000"/>
          </a:avLst>
        </a:prstGeom>
        <a:solidFill>
          <a:srgbClr val="D4007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rgbClr val="FF0000"/>
            </a:solidFill>
          </a:endParaRPr>
        </a:p>
      </xdr:txBody>
    </xdr:sp>
    <xdr:clientData/>
  </xdr:twoCellAnchor>
  <xdr:twoCellAnchor editAs="oneCell">
    <xdr:from>
      <xdr:col>1</xdr:col>
      <xdr:colOff>38100</xdr:colOff>
      <xdr:row>0</xdr:row>
      <xdr:rowOff>76200</xdr:rowOff>
    </xdr:from>
    <xdr:to>
      <xdr:col>3</xdr:col>
      <xdr:colOff>1971675</xdr:colOff>
      <xdr:row>0</xdr:row>
      <xdr:rowOff>811694</xdr:rowOff>
    </xdr:to>
    <xdr:pic>
      <xdr:nvPicPr>
        <xdr:cNvPr id="3" name="Afbeelding 2">
          <a:extLst>
            <a:ext uri="{FF2B5EF4-FFF2-40B4-BE49-F238E27FC236}">
              <a16:creationId xmlns:a16="http://schemas.microsoft.com/office/drawing/2014/main" id="{5D4AD17C-8474-437C-B8BA-C20FAC44ED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1200" y="76200"/>
          <a:ext cx="3000375" cy="735494"/>
        </a:xfrm>
        <a:prstGeom prst="rect">
          <a:avLst/>
        </a:prstGeom>
      </xdr:spPr>
    </xdr:pic>
    <xdr:clientData/>
  </xdr:twoCellAnchor>
  <xdr:oneCellAnchor>
    <xdr:from>
      <xdr:col>1</xdr:col>
      <xdr:colOff>0</xdr:colOff>
      <xdr:row>1</xdr:row>
      <xdr:rowOff>133350</xdr:rowOff>
    </xdr:from>
    <xdr:ext cx="8064500" cy="2127698"/>
    <xdr:sp macro="" textlink="">
      <xdr:nvSpPr>
        <xdr:cNvPr id="4" name="TextBox 3">
          <a:extLst>
            <a:ext uri="{FF2B5EF4-FFF2-40B4-BE49-F238E27FC236}">
              <a16:creationId xmlns:a16="http://schemas.microsoft.com/office/drawing/2014/main" id="{59443C09-4A52-4F1C-8E74-249A63641D3B}"/>
            </a:ext>
          </a:extLst>
        </xdr:cNvPr>
        <xdr:cNvSpPr txBox="1"/>
      </xdr:nvSpPr>
      <xdr:spPr>
        <a:xfrm>
          <a:off x="673100" y="1073150"/>
          <a:ext cx="8064500" cy="21276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000" b="1"/>
            <a:t>DOMINANTE VOORKEUR</a:t>
          </a:r>
        </a:p>
        <a:p>
          <a:r>
            <a:rPr lang="en-US" sz="1100" b="1"/>
            <a:t>Jouw voorkeur in focus kan per situatie verschillen. De meeste mensen hebben, gemiddeld genomen over alle</a:t>
          </a:r>
          <a:br>
            <a:rPr lang="en-US" sz="1100" b="1"/>
          </a:br>
          <a:r>
            <a:rPr lang="en-US" sz="1100" b="1"/>
            <a:t>situaties,</a:t>
          </a:r>
          <a:r>
            <a:rPr lang="en-US" sz="1100" b="1" baseline="0"/>
            <a:t> </a:t>
          </a:r>
          <a:r>
            <a:rPr lang="en-US" sz="1100" b="1"/>
            <a:t>wel een dominante voorkeur.</a:t>
          </a:r>
          <a:r>
            <a:rPr lang="en-US" sz="1100" b="1" baseline="0"/>
            <a:t> </a:t>
          </a:r>
          <a:r>
            <a:rPr lang="en-US" sz="1100" b="1"/>
            <a:t>Deze test geeft een indicatie van je dominante voorkeur in context werk.</a:t>
          </a:r>
          <a:br>
            <a:rPr lang="en-US" sz="1100" b="1"/>
          </a:br>
          <a:endParaRPr lang="en-US" sz="1100" b="1"/>
        </a:p>
        <a:p>
          <a:r>
            <a:rPr lang="en-US" sz="1100" b="1">
              <a:solidFill>
                <a:srgbClr val="D40073"/>
              </a:solidFill>
            </a:rPr>
            <a:t>Neem je werk in gedachten en kies bij ELKE set één uitspraak. </a:t>
          </a:r>
          <a:br>
            <a:rPr lang="en-US" sz="1100" b="1">
              <a:solidFill>
                <a:srgbClr val="D40073"/>
              </a:solidFill>
            </a:rPr>
          </a:br>
          <a:r>
            <a:rPr lang="en-US" sz="1100" b="1"/>
            <a:t>Je kiest per set dus óf een 'a' óf een 'b' óf een 'c'.</a:t>
          </a:r>
        </a:p>
        <a:p>
          <a:br>
            <a:rPr lang="en-US" sz="1100" b="1"/>
          </a:br>
          <a:r>
            <a:rPr lang="en-US" sz="1100" b="1">
              <a:solidFill>
                <a:srgbClr val="D40073"/>
              </a:solidFill>
            </a:rPr>
            <a:t>Let op!!!</a:t>
          </a:r>
          <a:br>
            <a:rPr lang="en-US" sz="1100" b="1"/>
          </a:br>
          <a:r>
            <a:rPr lang="en-US" sz="1100" b="1"/>
            <a:t>Zet een 'X' voor die regel die het MEEST OVEREENKOMST</a:t>
          </a:r>
          <a:r>
            <a:rPr lang="en-US" sz="1100" b="1" baseline="0"/>
            <a:t> met wat jij vanuit jouw NATUURLIJKE REFLEX vindt/het liefst doet.</a:t>
          </a:r>
          <a:br>
            <a:rPr lang="en-US" sz="1100" b="1" baseline="0"/>
          </a:br>
          <a:r>
            <a:rPr lang="en-US" sz="1100" b="1" baseline="0"/>
            <a:t>Dit kan iets anders zijn dan wat daadwerkelijk doet. Heb je jezelf aangeleerd anders te reageren of handelen, omdat</a:t>
          </a:r>
          <a:br>
            <a:rPr lang="en-US" sz="1100" b="1" baseline="0"/>
          </a:br>
          <a:r>
            <a:rPr lang="en-US" sz="1100" b="1" baseline="0"/>
            <a:t>je weet dat dit effectiever is, vul toch in wat je vanuit jouw natuurlijke reflex vindt/het liefst doet.  </a:t>
          </a:r>
          <a:endParaRPr lang="en-NL" sz="1100" b="1"/>
        </a:p>
      </xdr:txBody>
    </xdr:sp>
    <xdr:clientData/>
  </xdr:oneCellAnchor>
  <xdr:oneCellAnchor>
    <xdr:from>
      <xdr:col>0</xdr:col>
      <xdr:colOff>615950</xdr:colOff>
      <xdr:row>90</xdr:row>
      <xdr:rowOff>234950</xdr:rowOff>
    </xdr:from>
    <xdr:ext cx="6864350" cy="5403850"/>
    <xdr:sp macro="" textlink="">
      <xdr:nvSpPr>
        <xdr:cNvPr id="5" name="TextBox 4">
          <a:extLst>
            <a:ext uri="{FF2B5EF4-FFF2-40B4-BE49-F238E27FC236}">
              <a16:creationId xmlns:a16="http://schemas.microsoft.com/office/drawing/2014/main" id="{A263B0A2-B307-DE9F-901F-A0D7C1569774}"/>
            </a:ext>
          </a:extLst>
        </xdr:cNvPr>
        <xdr:cNvSpPr txBox="1"/>
      </xdr:nvSpPr>
      <xdr:spPr>
        <a:xfrm>
          <a:off x="615950" y="23018750"/>
          <a:ext cx="6864350" cy="54038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solidFill>
                <a:schemeClr val="tx1"/>
              </a:solidFill>
              <a:effectLst/>
              <a:latin typeface="+mn-lt"/>
              <a:ea typeface="+mn-ea"/>
              <a:cs typeface="+mn-cs"/>
            </a:rPr>
            <a:t>Zoals bovenaan aangegeven, je bent niet een focus, jouw voorkeursfocus (en die van je gesprekspartner)</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kan per situatie veranderen. De meeste mensen hebben een dominante</a:t>
          </a:r>
          <a:r>
            <a:rPr lang="nl-NL" sz="1100" baseline="0">
              <a:solidFill>
                <a:schemeClr val="tx1"/>
              </a:solidFill>
              <a:effectLst/>
              <a:latin typeface="+mn-lt"/>
              <a:ea typeface="+mn-ea"/>
              <a:cs typeface="+mn-cs"/>
            </a:rPr>
            <a:t> voorkeur die in meerdere situaties voorkomt. </a:t>
          </a:r>
          <a:r>
            <a:rPr lang="nl-NL" sz="1100">
              <a:solidFill>
                <a:schemeClr val="tx1"/>
              </a:solidFill>
              <a:effectLst/>
              <a:latin typeface="+mn-lt"/>
              <a:ea typeface="+mn-ea"/>
              <a:cs typeface="+mn-cs"/>
            </a:rPr>
            <a:t>Deze test geeft je hiervan een indicatie. </a:t>
          </a:r>
        </a:p>
        <a:p>
          <a:r>
            <a:rPr lang="nl-NL" sz="1100">
              <a:solidFill>
                <a:schemeClr val="tx1"/>
              </a:solidFill>
              <a:effectLst/>
              <a:latin typeface="+mn-lt"/>
              <a:ea typeface="+mn-ea"/>
              <a:cs typeface="+mn-cs"/>
            </a:rPr>
            <a:t> </a:t>
          </a:r>
        </a:p>
        <a:p>
          <a:r>
            <a:rPr lang="nl-NL" sz="1100">
              <a:solidFill>
                <a:schemeClr val="tx1"/>
              </a:solidFill>
              <a:effectLst/>
              <a:latin typeface="+mn-lt"/>
              <a:ea typeface="+mn-ea"/>
              <a:cs typeface="+mn-cs"/>
            </a:rPr>
            <a:t>Het herkennen van jouw eigen focus geeft je inzicht in je kwaliteiten en valkuilen voor die contexten</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waarin je deze</a:t>
          </a:r>
          <a:r>
            <a:rPr lang="nl-NL" sz="1100" baseline="0">
              <a:solidFill>
                <a:schemeClr val="tx1"/>
              </a:solidFill>
              <a:effectLst/>
              <a:latin typeface="+mn-lt"/>
              <a:ea typeface="+mn-ea"/>
              <a:cs typeface="+mn-cs"/>
            </a:rPr>
            <a:t> hanteert</a:t>
          </a:r>
          <a:r>
            <a:rPr lang="nl-NL" sz="1100">
              <a:solidFill>
                <a:schemeClr val="tx1"/>
              </a:solidFill>
              <a:effectLst/>
              <a:latin typeface="+mn-lt"/>
              <a:ea typeface="+mn-ea"/>
              <a:cs typeface="+mn-cs"/>
            </a:rPr>
            <a:t>. Nog belangrijker: herken de focus van je gesprekspartner!</a:t>
          </a:r>
          <a:br>
            <a:rPr lang="nl-NL" sz="1100">
              <a:solidFill>
                <a:schemeClr val="tx1"/>
              </a:solidFill>
              <a:effectLst/>
              <a:latin typeface="+mn-lt"/>
              <a:ea typeface="+mn-ea"/>
              <a:cs typeface="+mn-cs"/>
            </a:rPr>
          </a:br>
          <a:br>
            <a:rPr lang="nl-NL" sz="1100">
              <a:solidFill>
                <a:schemeClr val="tx1"/>
              </a:solidFill>
              <a:effectLst/>
              <a:latin typeface="+mn-lt"/>
              <a:ea typeface="+mn-ea"/>
              <a:cs typeface="+mn-cs"/>
            </a:rPr>
          </a:br>
          <a:r>
            <a:rPr lang="nl-NL" sz="1100">
              <a:solidFill>
                <a:schemeClr val="tx1"/>
              </a:solidFill>
              <a:effectLst/>
              <a:latin typeface="+mn-lt"/>
              <a:ea typeface="+mn-ea"/>
              <a:cs typeface="+mn-cs"/>
            </a:rPr>
            <a:t>Hanteert jouw gesprekspartner een andere voorkeur in focus dan jij: </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Vertaal dan jouw boodschap naar de focus van de ander. Zo komt jouw boodschap bij de ander</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over zoals jij hem bedoelt. </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Vertaal de boodschap van de ander naar jouw focus, zodat jij weet wat de ander bedoelt.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Hoe? Dat leer je tijdens de PPR-training.</a:t>
          </a:r>
          <a:br>
            <a:rPr lang="nl-NL" sz="1100">
              <a:solidFill>
                <a:schemeClr val="tx1"/>
              </a:solidFill>
              <a:effectLst/>
              <a:latin typeface="+mn-lt"/>
              <a:ea typeface="+mn-ea"/>
              <a:cs typeface="+mn-cs"/>
            </a:rPr>
          </a:br>
          <a:br>
            <a:rPr lang="nl-NL" sz="1100">
              <a:solidFill>
                <a:schemeClr val="tx1"/>
              </a:solidFill>
              <a:effectLst/>
              <a:latin typeface="+mn-lt"/>
              <a:ea typeface="+mn-ea"/>
              <a:cs typeface="+mn-cs"/>
            </a:rPr>
          </a:br>
          <a:r>
            <a:rPr lang="nl-NL" sz="1100">
              <a:solidFill>
                <a:schemeClr val="tx1"/>
              </a:solidFill>
              <a:effectLst/>
              <a:latin typeface="+mn-lt"/>
              <a:ea typeface="+mn-ea"/>
              <a:cs typeface="+mn-cs"/>
            </a:rPr>
            <a:t>Heb je je nog niet ingeschreven voor de training en wil je alvast een inkijkje in PPR? Dat kan!</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Stuur een mail naar: karlijn@smartdifference.nl met in de onderwerpregel: PPR test gedaan, graag info per focus. Dan ontvang jij een document met per focus een korte beschrijving en tips die je direct kunt toepassen.</a:t>
          </a:r>
          <a:br>
            <a:rPr lang="nl-NL" sz="1100">
              <a:solidFill>
                <a:schemeClr val="tx1"/>
              </a:solidFill>
              <a:effectLst/>
              <a:latin typeface="+mn-lt"/>
              <a:ea typeface="+mn-ea"/>
              <a:cs typeface="+mn-cs"/>
            </a:rPr>
          </a:br>
          <a:br>
            <a:rPr lang="nl-NL" sz="1100">
              <a:solidFill>
                <a:schemeClr val="tx1"/>
              </a:solidFill>
              <a:effectLst/>
              <a:latin typeface="+mn-lt"/>
              <a:ea typeface="+mn-ea"/>
              <a:cs typeface="+mn-cs"/>
            </a:rPr>
          </a:br>
          <a:r>
            <a:rPr lang="nl-NL" sz="1100">
              <a:solidFill>
                <a:schemeClr val="tx1"/>
              </a:solidFill>
              <a:effectLst/>
              <a:latin typeface="+mn-lt"/>
              <a:ea typeface="+mn-ea"/>
              <a:cs typeface="+mn-cs"/>
            </a:rPr>
            <a:t>Op www.smartdifference.nl zie je de data van ingeplande trainingen en (kennismakings-)workshops.</a:t>
          </a:r>
          <a:br>
            <a:rPr lang="nl-NL" sz="1100">
              <a:solidFill>
                <a:schemeClr val="tx1"/>
              </a:solidFill>
              <a:effectLst/>
              <a:latin typeface="+mn-lt"/>
              <a:ea typeface="+mn-ea"/>
              <a:cs typeface="+mn-cs"/>
            </a:rPr>
          </a:br>
          <a:br>
            <a:rPr lang="nl-NL" sz="1100">
              <a:solidFill>
                <a:schemeClr val="tx1"/>
              </a:solidFill>
              <a:effectLst/>
              <a:latin typeface="+mn-lt"/>
              <a:ea typeface="+mn-ea"/>
              <a:cs typeface="+mn-cs"/>
            </a:rPr>
          </a:br>
          <a:r>
            <a:rPr lang="nl-NL" sz="1100">
              <a:solidFill>
                <a:schemeClr val="tx1"/>
              </a:solidFill>
              <a:effectLst/>
              <a:latin typeface="+mn-lt"/>
              <a:ea typeface="+mn-ea"/>
              <a:cs typeface="+mn-cs"/>
            </a:rPr>
            <a:t>Wil je onze nieuwsbrief ontvangen? Stuur een mail naar: karlijn@smartdifference.nl</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met in de onderwerpregel: nieuwsbrief. Dan zorg ik dat</a:t>
          </a:r>
          <a:r>
            <a:rPr lang="nl-NL" sz="1100" baseline="0">
              <a:solidFill>
                <a:schemeClr val="tx1"/>
              </a:solidFill>
              <a:effectLst/>
              <a:latin typeface="+mn-lt"/>
              <a:ea typeface="+mn-ea"/>
              <a:cs typeface="+mn-cs"/>
            </a:rPr>
            <a:t> je deze</a:t>
          </a:r>
          <a:r>
            <a:rPr lang="nl-NL" sz="1100">
              <a:solidFill>
                <a:schemeClr val="tx1"/>
              </a:solidFill>
              <a:effectLst/>
              <a:latin typeface="+mn-lt"/>
              <a:ea typeface="+mn-ea"/>
              <a:cs typeface="+mn-cs"/>
            </a:rPr>
            <a:t> ontvangt.</a:t>
          </a:r>
          <a:br>
            <a:rPr lang="nl-NL" sz="1100">
              <a:solidFill>
                <a:schemeClr val="tx1"/>
              </a:solidFill>
              <a:effectLst/>
              <a:latin typeface="+mn-lt"/>
              <a:ea typeface="+mn-ea"/>
              <a:cs typeface="+mn-cs"/>
            </a:rPr>
          </a:br>
          <a:br>
            <a:rPr lang="nl-NL" sz="1100">
              <a:solidFill>
                <a:schemeClr val="tx1"/>
              </a:solidFill>
              <a:effectLst/>
              <a:latin typeface="+mn-lt"/>
              <a:ea typeface="+mn-ea"/>
              <a:cs typeface="+mn-cs"/>
            </a:rPr>
          </a:br>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Heel</a:t>
          </a:r>
          <a:r>
            <a:rPr lang="nl-NL" sz="1100" baseline="0">
              <a:solidFill>
                <a:schemeClr val="tx1"/>
              </a:solidFill>
              <a:effectLst/>
              <a:latin typeface="+mn-lt"/>
              <a:ea typeface="+mn-ea"/>
              <a:cs typeface="+mn-cs"/>
            </a:rPr>
            <a:t> veel succes </a:t>
          </a:r>
          <a:r>
            <a:rPr lang="nl-NL" sz="1100">
              <a:solidFill>
                <a:schemeClr val="tx1"/>
              </a:solidFill>
              <a:effectLst/>
              <a:latin typeface="+mn-lt"/>
              <a:ea typeface="+mn-ea"/>
              <a:cs typeface="+mn-cs"/>
            </a:rPr>
            <a:t> en graag</a:t>
          </a:r>
          <a:r>
            <a:rPr lang="nl-NL" sz="1100" baseline="0">
              <a:solidFill>
                <a:schemeClr val="tx1"/>
              </a:solidFill>
              <a:effectLst/>
              <a:latin typeface="+mn-lt"/>
              <a:ea typeface="+mn-ea"/>
              <a:cs typeface="+mn-cs"/>
            </a:rPr>
            <a:t> tot ziens</a:t>
          </a:r>
          <a:r>
            <a:rPr lang="nl-NL" sz="1100">
              <a:solidFill>
                <a:schemeClr val="tx1"/>
              </a:solidFill>
              <a:effectLst/>
              <a:latin typeface="+mn-lt"/>
              <a:ea typeface="+mn-ea"/>
              <a:cs typeface="+mn-cs"/>
            </a:rPr>
            <a: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Karlijn Vrolijk</a:t>
          </a:r>
        </a:p>
        <a:p>
          <a:r>
            <a:rPr lang="nl-NL" sz="1100">
              <a:solidFill>
                <a:schemeClr val="tx1"/>
              </a:solidFill>
              <a:effectLst/>
              <a:latin typeface="+mn-lt"/>
              <a:ea typeface="+mn-ea"/>
              <a:cs typeface="+mn-cs"/>
            </a:rPr>
            <a:t> </a:t>
          </a:r>
        </a:p>
        <a:p>
          <a:r>
            <a:rPr lang="nl-NL" sz="1100">
              <a:solidFill>
                <a:schemeClr val="tx1"/>
              </a:solidFill>
              <a:effectLst/>
              <a:latin typeface="+mn-lt"/>
              <a:ea typeface="+mn-ea"/>
              <a:cs typeface="+mn-cs"/>
            </a:rPr>
            <a:t>PS</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Indien je deze test hebt ingevuld, uitgaande van een werksituatie, waarin je je in de destructieve driehoek bevindt (ego, saboteur of fortbewaker), dan kan deze test een vertekend beeld geven. Hetzelfde geldt ook voor sociaal wenselijke antwoorden. De destructieve driehoek wordt tijdens de 2-daagse PPR-training behandeld.</a:t>
          </a:r>
          <a:r>
            <a:rPr lang="nl-NL">
              <a:effectLst/>
            </a:rPr>
            <a:t> </a:t>
          </a:r>
          <a:endParaRPr lang="en-NL" sz="1100" b="1"/>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76200</xdr:colOff>
      <xdr:row>8</xdr:row>
      <xdr:rowOff>114300</xdr:rowOff>
    </xdr:from>
    <xdr:to>
      <xdr:col>5</xdr:col>
      <xdr:colOff>482600</xdr:colOff>
      <xdr:row>10</xdr:row>
      <xdr:rowOff>152400</xdr:rowOff>
    </xdr:to>
    <xdr:sp macro="" textlink="">
      <xdr:nvSpPr>
        <xdr:cNvPr id="2" name="Gestreepte pijl rechts 1">
          <a:extLst>
            <a:ext uri="{FF2B5EF4-FFF2-40B4-BE49-F238E27FC236}">
              <a16:creationId xmlns:a16="http://schemas.microsoft.com/office/drawing/2014/main" id="{43E75EA5-640D-4AC5-A984-33BC0F2C104B}"/>
            </a:ext>
          </a:extLst>
        </xdr:cNvPr>
        <xdr:cNvSpPr/>
      </xdr:nvSpPr>
      <xdr:spPr>
        <a:xfrm rot="5400000">
          <a:off x="2965450" y="3530600"/>
          <a:ext cx="596900" cy="406400"/>
        </a:xfrm>
        <a:prstGeom prst="stripedRightArrow">
          <a:avLst>
            <a:gd name="adj1" fmla="val 50000"/>
            <a:gd name="adj2" fmla="val 46000"/>
          </a:avLst>
        </a:prstGeom>
        <a:solidFill>
          <a:srgbClr val="D4007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rgbClr val="FF0000"/>
            </a:solidFill>
          </a:endParaRPr>
        </a:p>
      </xdr:txBody>
    </xdr:sp>
    <xdr:clientData/>
  </xdr:twoCellAnchor>
  <xdr:twoCellAnchor editAs="oneCell">
    <xdr:from>
      <xdr:col>6</xdr:col>
      <xdr:colOff>57150</xdr:colOff>
      <xdr:row>0</xdr:row>
      <xdr:rowOff>292100</xdr:rowOff>
    </xdr:from>
    <xdr:to>
      <xdr:col>6</xdr:col>
      <xdr:colOff>3057525</xdr:colOff>
      <xdr:row>1</xdr:row>
      <xdr:rowOff>87794</xdr:rowOff>
    </xdr:to>
    <xdr:pic>
      <xdr:nvPicPr>
        <xdr:cNvPr id="3" name="Afbeelding 2">
          <a:extLst>
            <a:ext uri="{FF2B5EF4-FFF2-40B4-BE49-F238E27FC236}">
              <a16:creationId xmlns:a16="http://schemas.microsoft.com/office/drawing/2014/main" id="{A5C04B0A-9A7C-4A52-82EF-89B2365631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3150" y="292100"/>
          <a:ext cx="3000375" cy="735494"/>
        </a:xfrm>
        <a:prstGeom prst="rect">
          <a:avLst/>
        </a:prstGeom>
      </xdr:spPr>
    </xdr:pic>
    <xdr:clientData/>
  </xdr:twoCellAnchor>
  <xdr:oneCellAnchor>
    <xdr:from>
      <xdr:col>4</xdr:col>
      <xdr:colOff>438150</xdr:colOff>
      <xdr:row>3</xdr:row>
      <xdr:rowOff>190500</xdr:rowOff>
    </xdr:from>
    <xdr:ext cx="6889750" cy="1470146"/>
    <xdr:sp macro="" textlink="">
      <xdr:nvSpPr>
        <xdr:cNvPr id="4" name="TextBox 3">
          <a:extLst>
            <a:ext uri="{FF2B5EF4-FFF2-40B4-BE49-F238E27FC236}">
              <a16:creationId xmlns:a16="http://schemas.microsoft.com/office/drawing/2014/main" id="{4B628349-CA7D-4D0F-A675-0A09C5D77DB9}"/>
            </a:ext>
          </a:extLst>
        </xdr:cNvPr>
        <xdr:cNvSpPr txBox="1"/>
      </xdr:nvSpPr>
      <xdr:spPr>
        <a:xfrm>
          <a:off x="2927350" y="1689100"/>
          <a:ext cx="6889750" cy="147014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Jouw voorkeur in focus kan per situatie verschillen. De meeste mensen hebben, gemiddeld genomen over alle situaties, wel een dominante voorkeur.</a:t>
          </a:r>
        </a:p>
        <a:p>
          <a:r>
            <a:rPr lang="en-US" sz="1100"/>
            <a:t>Deze test is bedoeld om je dominante voorkeur te achterhalen in werk.</a:t>
          </a:r>
        </a:p>
        <a:p>
          <a:endParaRPr lang="en-US" sz="1100"/>
        </a:p>
        <a:p>
          <a:r>
            <a:rPr lang="en-US" sz="1100"/>
            <a:t>Neem je werk in gedachten en kies bij ELKE set één uitspraak.  Zet een 'X' voor die regel die in de meeste werksituaties op jou van toepassing is.</a:t>
          </a:r>
        </a:p>
        <a:p>
          <a:endParaRPr lang="en-US" sz="1100"/>
        </a:p>
        <a:p>
          <a:r>
            <a:rPr lang="en-US" sz="1100"/>
            <a:t>Je kiest per set dus óf een ‘a’ óf een ‘b’ óf een ‘c’.</a:t>
          </a:r>
          <a:endParaRPr lang="en-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96486-8EA6-4A65-B25C-E83C690FF19D}">
  <dimension ref="A1:V101"/>
  <sheetViews>
    <sheetView showGridLines="0" tabSelected="1" topLeftCell="A74" zoomScaleNormal="100" zoomScaleSheetLayoutView="88" workbookViewId="0">
      <selection activeCell="A93" sqref="A93"/>
    </sheetView>
  </sheetViews>
  <sheetFormatPr baseColWidth="10" defaultColWidth="10.83203125" defaultRowHeight="22" customHeight="1" x14ac:dyDescent="0.2"/>
  <cols>
    <col min="1" max="1" width="8.83203125" customWidth="1"/>
    <col min="2" max="2" width="6.5" customWidth="1"/>
    <col min="3" max="3" width="7.5" style="3" customWidth="1"/>
    <col min="4" max="4" width="90" bestFit="1" customWidth="1"/>
    <col min="5" max="5" width="5.83203125" customWidth="1"/>
  </cols>
  <sheetData>
    <row r="1" spans="2:9" ht="74" customHeight="1" x14ac:dyDescent="0.2">
      <c r="C1"/>
    </row>
    <row r="2" spans="2:9" ht="22" customHeight="1" x14ac:dyDescent="0.2">
      <c r="C2"/>
    </row>
    <row r="3" spans="2:9" s="4" customFormat="1" ht="22" customHeight="1" x14ac:dyDescent="0.25">
      <c r="B3" s="22"/>
      <c r="C3" s="6"/>
    </row>
    <row r="4" spans="2:9" ht="40.5" customHeight="1" x14ac:dyDescent="0.2">
      <c r="B4" s="30"/>
      <c r="C4" s="30"/>
      <c r="D4" s="30"/>
      <c r="F4" s="26"/>
      <c r="G4" s="30"/>
      <c r="H4" s="30"/>
      <c r="I4" s="30"/>
    </row>
    <row r="5" spans="2:9" s="1" customFormat="1" ht="21.75" customHeight="1" x14ac:dyDescent="0.2">
      <c r="B5" s="30"/>
      <c r="C5" s="30"/>
      <c r="D5" s="30"/>
      <c r="F5" s="26"/>
      <c r="G5" s="30"/>
      <c r="H5" s="30"/>
      <c r="I5" s="30"/>
    </row>
    <row r="6" spans="2:9" s="1" customFormat="1" ht="37.5" customHeight="1" x14ac:dyDescent="0.2">
      <c r="B6" s="30"/>
      <c r="C6" s="30"/>
      <c r="D6" s="30"/>
      <c r="F6" s="26"/>
      <c r="G6" s="25"/>
      <c r="H6" s="25"/>
      <c r="I6" s="25"/>
    </row>
    <row r="7" spans="2:9" s="1" customFormat="1" ht="22" customHeight="1" x14ac:dyDescent="0.2">
      <c r="B7" s="30"/>
      <c r="C7" s="30"/>
      <c r="D7" s="30"/>
      <c r="F7" s="26"/>
      <c r="G7" s="30"/>
      <c r="H7" s="30"/>
      <c r="I7" s="30"/>
    </row>
    <row r="8" spans="2:9" s="1" customFormat="1" ht="22" customHeight="1" x14ac:dyDescent="0.2">
      <c r="B8" s="32"/>
      <c r="C8" s="32"/>
      <c r="D8" s="32"/>
      <c r="F8" s="26"/>
      <c r="G8" s="23"/>
    </row>
    <row r="10" spans="2:9" ht="22" customHeight="1" x14ac:dyDescent="0.2">
      <c r="B10" s="2" t="s">
        <v>3</v>
      </c>
      <c r="C10" s="24"/>
      <c r="D10" s="2" t="s">
        <v>96</v>
      </c>
    </row>
    <row r="11" spans="2:9" ht="22" customHeight="1" x14ac:dyDescent="0.2">
      <c r="B11" s="2" t="s">
        <v>5</v>
      </c>
      <c r="C11" s="24"/>
      <c r="D11" s="2" t="s">
        <v>97</v>
      </c>
    </row>
    <row r="12" spans="2:9" ht="22" customHeight="1" x14ac:dyDescent="0.2">
      <c r="B12" s="2" t="s">
        <v>1</v>
      </c>
      <c r="C12" s="24"/>
      <c r="D12" s="2" t="s">
        <v>2</v>
      </c>
    </row>
    <row r="13" spans="2:9" ht="5.25" customHeight="1" x14ac:dyDescent="0.2">
      <c r="B13" s="2"/>
      <c r="C13" s="18"/>
      <c r="D13" s="2"/>
    </row>
    <row r="14" spans="2:9" ht="22" customHeight="1" x14ac:dyDescent="0.2">
      <c r="B14" s="2"/>
      <c r="C14" s="16"/>
      <c r="D14" s="2"/>
    </row>
    <row r="15" spans="2:9" ht="22" customHeight="1" x14ac:dyDescent="0.2">
      <c r="B15" s="2" t="s">
        <v>9</v>
      </c>
      <c r="C15" s="24"/>
      <c r="D15" s="2" t="s">
        <v>8</v>
      </c>
    </row>
    <row r="16" spans="2:9" ht="22" customHeight="1" x14ac:dyDescent="0.2">
      <c r="B16" s="2" t="s">
        <v>21</v>
      </c>
      <c r="C16" s="24"/>
      <c r="D16" s="2" t="s">
        <v>90</v>
      </c>
    </row>
    <row r="17" spans="2:5" ht="22" customHeight="1" x14ac:dyDescent="0.2">
      <c r="B17" s="2" t="s">
        <v>7</v>
      </c>
      <c r="C17" s="24"/>
      <c r="D17" s="2" t="s">
        <v>6</v>
      </c>
    </row>
    <row r="18" spans="2:5" ht="4.5" customHeight="1" x14ac:dyDescent="0.2">
      <c r="B18" s="2"/>
      <c r="C18" s="18"/>
      <c r="D18" s="2"/>
    </row>
    <row r="19" spans="2:5" ht="22" customHeight="1" x14ac:dyDescent="0.2">
      <c r="B19" s="2"/>
      <c r="C19" s="16"/>
      <c r="D19" s="2"/>
    </row>
    <row r="20" spans="2:5" ht="22" customHeight="1" x14ac:dyDescent="0.2">
      <c r="B20" s="2" t="s">
        <v>11</v>
      </c>
      <c r="C20" s="24"/>
      <c r="D20" s="2" t="s">
        <v>12</v>
      </c>
    </row>
    <row r="21" spans="2:5" ht="22" customHeight="1" x14ac:dyDescent="0.2">
      <c r="B21" s="2" t="s">
        <v>10</v>
      </c>
      <c r="C21" s="24"/>
      <c r="D21" s="2" t="s">
        <v>81</v>
      </c>
      <c r="E21" s="2" t="s">
        <v>0</v>
      </c>
    </row>
    <row r="22" spans="2:5" ht="22" customHeight="1" x14ac:dyDescent="0.2">
      <c r="B22" s="2" t="s">
        <v>22</v>
      </c>
      <c r="C22" s="24"/>
      <c r="D22" s="2" t="s">
        <v>98</v>
      </c>
      <c r="E22" s="2"/>
    </row>
    <row r="23" spans="2:5" ht="6" customHeight="1" x14ac:dyDescent="0.2">
      <c r="B23" s="2"/>
      <c r="C23" s="18"/>
      <c r="D23" s="2"/>
    </row>
    <row r="24" spans="2:5" ht="22" customHeight="1" x14ac:dyDescent="0.2">
      <c r="B24" s="2"/>
      <c r="C24" s="16"/>
      <c r="D24" s="2"/>
      <c r="E24" s="2"/>
    </row>
    <row r="25" spans="2:5" ht="22" customHeight="1" x14ac:dyDescent="0.2">
      <c r="B25" s="2" t="s">
        <v>23</v>
      </c>
      <c r="C25" s="24"/>
      <c r="D25" s="2" t="s">
        <v>83</v>
      </c>
      <c r="E25" s="2"/>
    </row>
    <row r="26" spans="2:5" ht="22" customHeight="1" x14ac:dyDescent="0.2">
      <c r="B26" s="2" t="s">
        <v>24</v>
      </c>
      <c r="C26" s="24"/>
      <c r="D26" s="2" t="s">
        <v>25</v>
      </c>
      <c r="E26" s="2"/>
    </row>
    <row r="27" spans="2:5" ht="22" customHeight="1" x14ac:dyDescent="0.2">
      <c r="B27" s="2" t="s">
        <v>13</v>
      </c>
      <c r="C27" s="24"/>
      <c r="D27" s="2" t="s">
        <v>14</v>
      </c>
      <c r="E27" s="2" t="s">
        <v>0</v>
      </c>
    </row>
    <row r="28" spans="2:5" ht="6.75" customHeight="1" x14ac:dyDescent="0.2">
      <c r="B28" s="2"/>
      <c r="C28" s="18"/>
      <c r="D28" s="2"/>
    </row>
    <row r="29" spans="2:5" ht="22" customHeight="1" x14ac:dyDescent="0.2">
      <c r="C29" s="16"/>
    </row>
    <row r="30" spans="2:5" ht="22" customHeight="1" x14ac:dyDescent="0.2">
      <c r="B30" s="2" t="s">
        <v>19</v>
      </c>
      <c r="C30" s="24"/>
      <c r="D30" s="2" t="s">
        <v>20</v>
      </c>
    </row>
    <row r="31" spans="2:5" ht="22" customHeight="1" x14ac:dyDescent="0.2">
      <c r="B31" s="2" t="s">
        <v>15</v>
      </c>
      <c r="C31" s="24"/>
      <c r="D31" s="2" t="s">
        <v>16</v>
      </c>
      <c r="E31" s="2" t="s">
        <v>0</v>
      </c>
    </row>
    <row r="32" spans="2:5" ht="22" customHeight="1" x14ac:dyDescent="0.2">
      <c r="B32" s="2" t="s">
        <v>17</v>
      </c>
      <c r="C32" s="24"/>
      <c r="D32" s="2" t="s">
        <v>18</v>
      </c>
    </row>
    <row r="33" spans="2:6" ht="6.75" customHeight="1" x14ac:dyDescent="0.2">
      <c r="B33" s="2"/>
      <c r="C33" s="18"/>
      <c r="D33" s="2"/>
    </row>
    <row r="34" spans="2:6" ht="22" customHeight="1" x14ac:dyDescent="0.2">
      <c r="C34" s="16"/>
    </row>
    <row r="35" spans="2:6" ht="22" customHeight="1" x14ac:dyDescent="0.2">
      <c r="B35" s="2" t="s">
        <v>26</v>
      </c>
      <c r="C35" s="24"/>
      <c r="D35" s="2" t="s">
        <v>85</v>
      </c>
      <c r="F35" s="26"/>
    </row>
    <row r="36" spans="2:6" ht="22" customHeight="1" x14ac:dyDescent="0.2">
      <c r="B36" s="2" t="s">
        <v>27</v>
      </c>
      <c r="C36" s="24"/>
      <c r="D36" s="2" t="s">
        <v>99</v>
      </c>
      <c r="F36" s="26"/>
    </row>
    <row r="37" spans="2:6" ht="22" customHeight="1" x14ac:dyDescent="0.2">
      <c r="B37" s="2" t="s">
        <v>28</v>
      </c>
      <c r="C37" s="24"/>
      <c r="D37" s="2" t="s">
        <v>87</v>
      </c>
      <c r="F37" s="26"/>
    </row>
    <row r="38" spans="2:6" ht="6" customHeight="1" x14ac:dyDescent="0.2">
      <c r="B38" s="2"/>
      <c r="C38" s="18"/>
      <c r="D38" s="2"/>
    </row>
    <row r="39" spans="2:6" ht="22" customHeight="1" x14ac:dyDescent="0.2">
      <c r="C39" s="16"/>
    </row>
    <row r="40" spans="2:6" ht="22" customHeight="1" x14ac:dyDescent="0.2">
      <c r="B40" s="2" t="s">
        <v>29</v>
      </c>
      <c r="C40" s="24"/>
      <c r="D40" s="2" t="s">
        <v>50</v>
      </c>
    </row>
    <row r="41" spans="2:6" ht="22" customHeight="1" x14ac:dyDescent="0.2">
      <c r="B41" s="2" t="s">
        <v>30</v>
      </c>
      <c r="C41" s="24"/>
      <c r="D41" s="2" t="s">
        <v>51</v>
      </c>
    </row>
    <row r="42" spans="2:6" ht="22" customHeight="1" x14ac:dyDescent="0.2">
      <c r="B42" s="2" t="s">
        <v>31</v>
      </c>
      <c r="C42" s="24"/>
      <c r="D42" s="2" t="s">
        <v>91</v>
      </c>
    </row>
    <row r="43" spans="2:6" ht="7.5" customHeight="1" x14ac:dyDescent="0.2">
      <c r="B43" s="2"/>
      <c r="C43" s="19"/>
      <c r="D43" s="2"/>
    </row>
    <row r="44" spans="2:6" ht="22" customHeight="1" x14ac:dyDescent="0.2">
      <c r="C44" s="16"/>
    </row>
    <row r="45" spans="2:6" ht="22" customHeight="1" x14ac:dyDescent="0.2">
      <c r="B45" s="2" t="s">
        <v>32</v>
      </c>
      <c r="C45" s="24"/>
      <c r="D45" s="2" t="s">
        <v>52</v>
      </c>
    </row>
    <row r="46" spans="2:6" ht="22" customHeight="1" x14ac:dyDescent="0.2">
      <c r="B46" s="2" t="s">
        <v>33</v>
      </c>
      <c r="C46" s="24"/>
      <c r="D46" s="2" t="s">
        <v>53</v>
      </c>
    </row>
    <row r="47" spans="2:6" ht="22" customHeight="1" x14ac:dyDescent="0.2">
      <c r="B47" s="2" t="s">
        <v>34</v>
      </c>
      <c r="C47" s="24"/>
      <c r="D47" s="2" t="s">
        <v>54</v>
      </c>
    </row>
    <row r="48" spans="2:6" ht="7.5" customHeight="1" x14ac:dyDescent="0.2">
      <c r="B48" s="2"/>
      <c r="C48" s="18"/>
      <c r="D48" s="2"/>
    </row>
    <row r="49" spans="2:4" ht="22" customHeight="1" x14ac:dyDescent="0.2">
      <c r="C49" s="16"/>
    </row>
    <row r="50" spans="2:4" ht="22" customHeight="1" x14ac:dyDescent="0.2">
      <c r="B50" s="2" t="s">
        <v>35</v>
      </c>
      <c r="C50" s="24"/>
      <c r="D50" s="2" t="s">
        <v>55</v>
      </c>
    </row>
    <row r="51" spans="2:4" ht="22" customHeight="1" x14ac:dyDescent="0.2">
      <c r="B51" s="2" t="s">
        <v>36</v>
      </c>
      <c r="C51" s="24"/>
      <c r="D51" s="2" t="s">
        <v>56</v>
      </c>
    </row>
    <row r="52" spans="2:4" ht="22" customHeight="1" x14ac:dyDescent="0.2">
      <c r="B52" s="2" t="s">
        <v>37</v>
      </c>
      <c r="C52" s="24"/>
      <c r="D52" s="2" t="s">
        <v>57</v>
      </c>
    </row>
    <row r="53" spans="2:4" ht="7.5" customHeight="1" x14ac:dyDescent="0.2">
      <c r="B53" s="2"/>
      <c r="C53" s="18"/>
      <c r="D53" s="2"/>
    </row>
    <row r="54" spans="2:4" ht="22" customHeight="1" x14ac:dyDescent="0.2">
      <c r="C54" s="16"/>
    </row>
    <row r="55" spans="2:4" ht="22" customHeight="1" x14ac:dyDescent="0.2">
      <c r="B55" s="2" t="s">
        <v>38</v>
      </c>
      <c r="C55" s="24"/>
      <c r="D55" s="2" t="s">
        <v>95</v>
      </c>
    </row>
    <row r="56" spans="2:4" ht="22" customHeight="1" x14ac:dyDescent="0.2">
      <c r="B56" s="2" t="s">
        <v>39</v>
      </c>
      <c r="C56" s="24"/>
      <c r="D56" s="2" t="s">
        <v>59</v>
      </c>
    </row>
    <row r="57" spans="2:4" ht="22" customHeight="1" x14ac:dyDescent="0.2">
      <c r="B57" s="2" t="s">
        <v>40</v>
      </c>
      <c r="C57" s="24"/>
      <c r="D57" s="2" t="s">
        <v>100</v>
      </c>
    </row>
    <row r="58" spans="2:4" ht="7.5" customHeight="1" x14ac:dyDescent="0.2">
      <c r="B58" s="2"/>
      <c r="C58" s="18"/>
      <c r="D58" s="2"/>
    </row>
    <row r="59" spans="2:4" ht="22" customHeight="1" x14ac:dyDescent="0.2">
      <c r="C59" s="16"/>
    </row>
    <row r="60" spans="2:4" ht="22" customHeight="1" x14ac:dyDescent="0.2">
      <c r="B60" s="2" t="s">
        <v>41</v>
      </c>
      <c r="C60" s="24"/>
      <c r="D60" s="2" t="s">
        <v>61</v>
      </c>
    </row>
    <row r="61" spans="2:4" ht="22" customHeight="1" x14ac:dyDescent="0.2">
      <c r="B61" s="2" t="s">
        <v>42</v>
      </c>
      <c r="C61" s="24"/>
      <c r="D61" s="2" t="s">
        <v>62</v>
      </c>
    </row>
    <row r="62" spans="2:4" ht="22" customHeight="1" x14ac:dyDescent="0.2">
      <c r="B62" s="2" t="s">
        <v>43</v>
      </c>
      <c r="C62" s="24"/>
      <c r="D62" s="2" t="s">
        <v>84</v>
      </c>
    </row>
    <row r="63" spans="2:4" ht="7.5" customHeight="1" x14ac:dyDescent="0.2">
      <c r="B63" s="2"/>
      <c r="C63" s="18"/>
      <c r="D63" s="2"/>
    </row>
    <row r="64" spans="2:4" ht="22" customHeight="1" x14ac:dyDescent="0.2">
      <c r="C64" s="16"/>
    </row>
    <row r="65" spans="2:22" ht="22" customHeight="1" x14ac:dyDescent="0.2">
      <c r="B65" s="2" t="s">
        <v>44</v>
      </c>
      <c r="C65" s="24"/>
      <c r="D65" s="2" t="s">
        <v>63</v>
      </c>
    </row>
    <row r="66" spans="2:22" ht="22" customHeight="1" x14ac:dyDescent="0.2">
      <c r="B66" s="2" t="s">
        <v>45</v>
      </c>
      <c r="C66" s="24"/>
      <c r="D66" s="2" t="s">
        <v>64</v>
      </c>
    </row>
    <row r="67" spans="2:22" ht="22" customHeight="1" x14ac:dyDescent="0.2">
      <c r="B67" s="2" t="s">
        <v>46</v>
      </c>
      <c r="C67" s="24"/>
      <c r="D67" s="2" t="s">
        <v>65</v>
      </c>
    </row>
    <row r="68" spans="2:22" ht="7.5" customHeight="1" x14ac:dyDescent="0.2">
      <c r="B68" s="2"/>
      <c r="C68" s="18"/>
      <c r="D68" s="2"/>
    </row>
    <row r="69" spans="2:22" ht="22" customHeight="1" x14ac:dyDescent="0.2">
      <c r="C69" s="16"/>
    </row>
    <row r="70" spans="2:22" ht="22" customHeight="1" x14ac:dyDescent="0.2">
      <c r="B70" s="2" t="s">
        <v>47</v>
      </c>
      <c r="C70" s="24"/>
      <c r="D70" s="2" t="s">
        <v>66</v>
      </c>
    </row>
    <row r="71" spans="2:22" ht="22" customHeight="1" x14ac:dyDescent="0.2">
      <c r="B71" s="2" t="s">
        <v>48</v>
      </c>
      <c r="C71" s="24"/>
      <c r="D71" s="2" t="s">
        <v>67</v>
      </c>
    </row>
    <row r="72" spans="2:22" ht="22" customHeight="1" x14ac:dyDescent="0.2">
      <c r="B72" s="2" t="s">
        <v>49</v>
      </c>
      <c r="C72" s="24"/>
      <c r="D72" s="2" t="s">
        <v>101</v>
      </c>
    </row>
    <row r="73" spans="2:22" ht="7.5" customHeight="1" x14ac:dyDescent="0.2">
      <c r="B73" s="2"/>
      <c r="C73" s="18"/>
      <c r="D73" s="2"/>
    </row>
    <row r="74" spans="2:22" ht="22" customHeight="1" x14ac:dyDescent="0.2">
      <c r="B74" s="2"/>
      <c r="C74" s="16"/>
      <c r="D74" s="2"/>
    </row>
    <row r="75" spans="2:22" ht="22" hidden="1" customHeight="1" x14ac:dyDescent="0.25">
      <c r="B75" s="2"/>
      <c r="C75" s="16" t="e">
        <f>SUM(-C77-C78)+39</f>
        <v>#REF!</v>
      </c>
      <c r="D75" s="33" t="s">
        <v>74</v>
      </c>
      <c r="E75" s="33"/>
      <c r="F75" s="33"/>
      <c r="G75" s="33"/>
      <c r="H75" s="33"/>
      <c r="I75" s="33"/>
      <c r="J75" s="33"/>
      <c r="K75" s="33"/>
      <c r="L75" s="33"/>
      <c r="M75" s="33"/>
      <c r="N75" s="33"/>
      <c r="O75" s="33"/>
      <c r="P75" s="33"/>
      <c r="Q75" s="33"/>
      <c r="R75" s="33"/>
      <c r="S75" s="33"/>
      <c r="T75" s="33"/>
      <c r="U75" s="33"/>
      <c r="V75" s="33"/>
    </row>
    <row r="76" spans="2:22" ht="22" hidden="1" customHeight="1" x14ac:dyDescent="0.2">
      <c r="B76" s="2"/>
      <c r="C76" s="16"/>
      <c r="D76" s="2"/>
    </row>
    <row r="77" spans="2:22" ht="22" hidden="1" customHeight="1" x14ac:dyDescent="0.25">
      <c r="C77" s="16" t="e">
        <f>SUM(#REF!)+13</f>
        <v>#REF!</v>
      </c>
      <c r="D77" s="33" t="s">
        <v>73</v>
      </c>
      <c r="E77" s="33"/>
      <c r="F77" s="33"/>
      <c r="G77" s="33"/>
      <c r="H77" s="33"/>
      <c r="I77" s="33"/>
      <c r="J77" s="33"/>
      <c r="K77" s="33"/>
      <c r="L77" s="33"/>
      <c r="M77" s="33"/>
      <c r="N77" s="33"/>
      <c r="O77" s="33"/>
      <c r="P77" s="33"/>
      <c r="Q77" s="33"/>
      <c r="R77" s="33"/>
      <c r="S77" s="33"/>
      <c r="T77" s="33"/>
      <c r="U77" s="33"/>
      <c r="V77" s="33"/>
    </row>
    <row r="78" spans="2:22" ht="22" customHeight="1" x14ac:dyDescent="0.25">
      <c r="B78" s="29" t="s">
        <v>76</v>
      </c>
      <c r="C78" s="16">
        <f>COUNTIF(C10:C72,"x")</f>
        <v>0</v>
      </c>
      <c r="D78" s="28" t="str">
        <f>IF(C78=13,"Staat hier '13', dan heb je de test goed ingevuld, ga nu naar jouw totaalscore.","Staat hier geen '13', zorg dat je bij elke set maximaal 1 uitspraak aankruist.")</f>
        <v>Staat hier geen '13', zorg dat je bij elke set maximaal 1 uitspraak aankruist.</v>
      </c>
      <c r="E78" s="28"/>
      <c r="F78" s="28"/>
      <c r="G78" s="28"/>
      <c r="H78" s="28"/>
      <c r="I78" s="28"/>
      <c r="J78" s="28"/>
      <c r="K78" s="28"/>
      <c r="L78" s="28"/>
      <c r="M78" s="28"/>
      <c r="N78" s="28"/>
      <c r="O78" s="28"/>
      <c r="P78" s="28"/>
      <c r="Q78" s="28"/>
      <c r="R78" s="28"/>
      <c r="S78" s="28"/>
      <c r="T78" s="28"/>
      <c r="U78" s="28"/>
      <c r="V78" s="28"/>
    </row>
    <row r="79" spans="2:22" ht="22" customHeight="1" x14ac:dyDescent="0.25">
      <c r="C79" s="16"/>
      <c r="D79" s="21"/>
      <c r="E79" s="17"/>
      <c r="F79" s="17"/>
      <c r="G79" s="17"/>
      <c r="H79" s="17"/>
      <c r="I79" s="17"/>
      <c r="J79" s="17"/>
      <c r="K79" s="17"/>
      <c r="L79" s="17"/>
      <c r="M79" s="17"/>
      <c r="N79" s="17"/>
      <c r="O79" s="17"/>
      <c r="P79" s="17"/>
      <c r="Q79" s="17"/>
      <c r="R79" s="17"/>
      <c r="S79" s="17"/>
      <c r="T79" s="17"/>
      <c r="U79" s="17"/>
      <c r="V79" s="17"/>
    </row>
    <row r="80" spans="2:22" s="5" customFormat="1" ht="22" customHeight="1" x14ac:dyDescent="0.25">
      <c r="B80" s="9"/>
      <c r="C80" s="9"/>
      <c r="D80" s="9" t="s">
        <v>94</v>
      </c>
    </row>
    <row r="81" spans="1:7" s="5" customFormat="1" ht="22" customHeight="1" x14ac:dyDescent="0.25">
      <c r="B81" s="9"/>
      <c r="C81" s="9"/>
      <c r="D81" s="9"/>
    </row>
    <row r="82" spans="1:7" ht="22" customHeight="1" x14ac:dyDescent="0.25">
      <c r="D82" s="10" t="s">
        <v>71</v>
      </c>
      <c r="E82" s="7" t="s">
        <v>0</v>
      </c>
    </row>
    <row r="83" spans="1:7" ht="22" customHeight="1" x14ac:dyDescent="0.25">
      <c r="A83" t="s">
        <v>0</v>
      </c>
      <c r="B83" s="34" t="s">
        <v>68</v>
      </c>
      <c r="C83" s="34"/>
      <c r="D83" s="14">
        <f>COUNTIF(checks!D12:D76,"1")</f>
        <v>0</v>
      </c>
      <c r="E83" s="5"/>
    </row>
    <row r="84" spans="1:7" ht="22" customHeight="1" x14ac:dyDescent="0.25">
      <c r="B84" s="35" t="s">
        <v>69</v>
      </c>
      <c r="C84" s="35"/>
      <c r="D84" s="14">
        <f>COUNTIF(checks!D12:D76,"2")</f>
        <v>0</v>
      </c>
      <c r="E84" s="5"/>
    </row>
    <row r="85" spans="1:7" ht="22" customHeight="1" x14ac:dyDescent="0.25">
      <c r="B85" s="35" t="s">
        <v>70</v>
      </c>
      <c r="C85" s="35"/>
      <c r="D85" s="14">
        <f>COUNTIF(checks!D12:D76,"3")</f>
        <v>0</v>
      </c>
      <c r="E85" s="5"/>
    </row>
    <row r="87" spans="1:7" s="5" customFormat="1" ht="22" customHeight="1" x14ac:dyDescent="0.25">
      <c r="B87" s="8"/>
      <c r="C87" s="8"/>
      <c r="D87" s="11" t="s">
        <v>72</v>
      </c>
    </row>
    <row r="88" spans="1:7" ht="22" customHeight="1" x14ac:dyDescent="0.25">
      <c r="B88" s="34" t="s">
        <v>68</v>
      </c>
      <c r="C88" s="34"/>
      <c r="D88" s="15">
        <f>SUM(D83/checks!D87)</f>
        <v>0</v>
      </c>
      <c r="E88" s="13"/>
    </row>
    <row r="89" spans="1:7" ht="22" customHeight="1" x14ac:dyDescent="0.25">
      <c r="B89" s="35" t="s">
        <v>69</v>
      </c>
      <c r="C89" s="35"/>
      <c r="D89" s="15">
        <f>SUM(D84/checks!D88)</f>
        <v>0</v>
      </c>
    </row>
    <row r="90" spans="1:7" ht="22" customHeight="1" x14ac:dyDescent="0.25">
      <c r="B90" s="35" t="s">
        <v>70</v>
      </c>
      <c r="C90" s="35"/>
      <c r="D90" s="15">
        <f>SUM(D85/checks!D89)</f>
        <v>0</v>
      </c>
    </row>
    <row r="92" spans="1:7" ht="22" customHeight="1" x14ac:dyDescent="0.2">
      <c r="F92" s="26"/>
    </row>
    <row r="93" spans="1:7" ht="54" customHeight="1" x14ac:dyDescent="0.2">
      <c r="D93" s="25"/>
      <c r="E93" s="25"/>
      <c r="F93" s="25"/>
    </row>
    <row r="94" spans="1:7" ht="72.75" customHeight="1" x14ac:dyDescent="0.2">
      <c r="D94" s="25"/>
      <c r="E94" s="25"/>
      <c r="F94" s="25"/>
      <c r="G94" s="27"/>
    </row>
    <row r="96" spans="1:7" ht="22" customHeight="1" x14ac:dyDescent="0.2">
      <c r="D96" s="30"/>
      <c r="E96" s="30"/>
      <c r="F96" s="30"/>
      <c r="G96" s="31"/>
    </row>
    <row r="98" spans="4:7" ht="22" customHeight="1" x14ac:dyDescent="0.2">
      <c r="D98" s="30"/>
      <c r="E98" s="30"/>
      <c r="F98" s="30"/>
      <c r="G98" s="31"/>
    </row>
    <row r="101" spans="4:7" ht="22" customHeight="1" x14ac:dyDescent="0.2">
      <c r="D101" s="20"/>
    </row>
  </sheetData>
  <sheetProtection selectLockedCells="1" selectUnlockedCells="1"/>
  <mergeCells count="18">
    <mergeCell ref="D98:G98"/>
    <mergeCell ref="B8:D8"/>
    <mergeCell ref="D75:V75"/>
    <mergeCell ref="D77:V77"/>
    <mergeCell ref="B83:C83"/>
    <mergeCell ref="B84:C84"/>
    <mergeCell ref="B85:C85"/>
    <mergeCell ref="B88:C88"/>
    <mergeCell ref="B89:C89"/>
    <mergeCell ref="B90:C90"/>
    <mergeCell ref="D96:G96"/>
    <mergeCell ref="B7:D7"/>
    <mergeCell ref="G7:I7"/>
    <mergeCell ref="B4:D4"/>
    <mergeCell ref="G4:I4"/>
    <mergeCell ref="B5:D5"/>
    <mergeCell ref="G5:I5"/>
    <mergeCell ref="B6:D6"/>
  </mergeCells>
  <conditionalFormatting sqref="C13">
    <cfRule type="cellIs" dxfId="1" priority="1" operator="greaterThan">
      <formula>0</formula>
    </cfRule>
  </conditionalFormatting>
  <pageMargins left="0.23622047244094491" right="0.23622047244094491" top="0.74803149606299213" bottom="0.74803149606299213" header="0.31496062992125984" footer="0.31496062992125984"/>
  <pageSetup paperSize="9" scale="72" fitToHeight="2" orientation="portrait" r:id="rId1"/>
  <rowBreaks count="1" manualBreakCount="1">
    <brk id="48"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4150-28E4-46D5-8C41-8A4BE06C0449}">
  <dimension ref="B1:Y105"/>
  <sheetViews>
    <sheetView zoomScaleNormal="100" workbookViewId="0">
      <selection activeCell="D72" sqref="D72"/>
    </sheetView>
  </sheetViews>
  <sheetFormatPr baseColWidth="10" defaultColWidth="10.83203125" defaultRowHeight="22" customHeight="1" x14ac:dyDescent="0.2"/>
  <cols>
    <col min="1" max="1" width="6.1640625" customWidth="1"/>
    <col min="2" max="4" width="8.83203125" customWidth="1"/>
    <col min="5" max="5" width="6.5" customWidth="1"/>
    <col min="6" max="6" width="7.5" style="3" customWidth="1"/>
    <col min="7" max="7" width="83.1640625" customWidth="1"/>
    <col min="8" max="8" width="18" bestFit="1" customWidth="1"/>
  </cols>
  <sheetData>
    <row r="1" spans="3:12" ht="74" customHeight="1" x14ac:dyDescent="0.2">
      <c r="F1"/>
    </row>
    <row r="2" spans="3:12" ht="22" customHeight="1" x14ac:dyDescent="0.2">
      <c r="F2"/>
    </row>
    <row r="3" spans="3:12" s="4" customFormat="1" ht="22" customHeight="1" x14ac:dyDescent="0.25">
      <c r="E3" s="22" t="s">
        <v>79</v>
      </c>
      <c r="F3" s="6"/>
    </row>
    <row r="4" spans="3:12" ht="40.5" customHeight="1" x14ac:dyDescent="0.2">
      <c r="E4" s="30"/>
      <c r="F4" s="30"/>
      <c r="G4" s="30"/>
      <c r="I4" s="26"/>
      <c r="J4" s="30"/>
      <c r="K4" s="30"/>
      <c r="L4" s="30"/>
    </row>
    <row r="5" spans="3:12" s="1" customFormat="1" ht="21.75" customHeight="1" x14ac:dyDescent="0.2">
      <c r="E5" s="30"/>
      <c r="F5" s="30"/>
      <c r="G5" s="30"/>
      <c r="I5" s="26"/>
      <c r="J5" s="30"/>
      <c r="K5" s="30"/>
      <c r="L5" s="30"/>
    </row>
    <row r="6" spans="3:12" s="1" customFormat="1" ht="37.5" customHeight="1" x14ac:dyDescent="0.2">
      <c r="E6" s="30"/>
      <c r="F6" s="30"/>
      <c r="G6" s="30"/>
      <c r="I6" s="26"/>
      <c r="J6" s="25"/>
      <c r="K6" s="25"/>
      <c r="L6" s="25"/>
    </row>
    <row r="7" spans="3:12" s="1" customFormat="1" ht="22" customHeight="1" x14ac:dyDescent="0.2">
      <c r="E7" s="30"/>
      <c r="F7" s="30"/>
      <c r="G7" s="30"/>
      <c r="I7" s="26"/>
      <c r="J7" s="30"/>
      <c r="K7" s="30"/>
      <c r="L7" s="30"/>
    </row>
    <row r="8" spans="3:12" s="1" customFormat="1" ht="22" customHeight="1" x14ac:dyDescent="0.2">
      <c r="E8" s="32"/>
      <c r="F8" s="32"/>
      <c r="G8" s="32"/>
      <c r="I8" s="26"/>
      <c r="J8" s="23"/>
    </row>
    <row r="12" spans="3:12" ht="22" customHeight="1" x14ac:dyDescent="0.2">
      <c r="D12" s="12">
        <f>IF(input!C10="x",2,0)</f>
        <v>0</v>
      </c>
      <c r="E12" s="2" t="s">
        <v>3</v>
      </c>
      <c r="F12" s="24"/>
      <c r="G12" s="2" t="s">
        <v>4</v>
      </c>
    </row>
    <row r="13" spans="3:12" ht="22" customHeight="1" x14ac:dyDescent="0.2">
      <c r="D13" s="12">
        <f>IF(input!C11="x",1,0)</f>
        <v>0</v>
      </c>
      <c r="E13" s="2" t="s">
        <v>5</v>
      </c>
      <c r="F13" s="24"/>
      <c r="G13" s="2" t="s">
        <v>89</v>
      </c>
    </row>
    <row r="14" spans="3:12" ht="22" customHeight="1" x14ac:dyDescent="0.2">
      <c r="D14" s="12">
        <f>IF(input!C12="x",3,0)</f>
        <v>0</v>
      </c>
      <c r="E14" s="2" t="s">
        <v>1</v>
      </c>
      <c r="F14" s="24"/>
      <c r="G14" s="2" t="s">
        <v>2</v>
      </c>
    </row>
    <row r="15" spans="3:12" ht="5.25" customHeight="1" x14ac:dyDescent="0.2">
      <c r="D15" s="12"/>
      <c r="E15" s="2"/>
      <c r="F15" s="18"/>
      <c r="G15" s="2"/>
    </row>
    <row r="16" spans="3:12" ht="22" customHeight="1" x14ac:dyDescent="0.2">
      <c r="C16" s="16">
        <f>COUNTIF(F12:F14,"x")</f>
        <v>0</v>
      </c>
      <c r="E16" s="2"/>
      <c r="F16" s="16"/>
      <c r="G16" s="2"/>
    </row>
    <row r="17" spans="3:8" ht="22" customHeight="1" x14ac:dyDescent="0.2">
      <c r="D17" s="12">
        <f>IF(input!C15="x",1,0)</f>
        <v>0</v>
      </c>
      <c r="E17" s="2" t="s">
        <v>9</v>
      </c>
      <c r="F17" s="24"/>
      <c r="G17" s="2" t="s">
        <v>8</v>
      </c>
    </row>
    <row r="18" spans="3:8" ht="22" customHeight="1" x14ac:dyDescent="0.2">
      <c r="D18" s="12">
        <f>IF(input!C16="x",2,0)</f>
        <v>0</v>
      </c>
      <c r="E18" s="2" t="s">
        <v>21</v>
      </c>
      <c r="F18" s="24"/>
      <c r="G18" s="2" t="s">
        <v>90</v>
      </c>
    </row>
    <row r="19" spans="3:8" ht="22" customHeight="1" x14ac:dyDescent="0.2">
      <c r="D19" s="12">
        <f>IF(input!C17="x",3,0)</f>
        <v>0</v>
      </c>
      <c r="E19" s="2" t="s">
        <v>7</v>
      </c>
      <c r="F19" s="24"/>
      <c r="G19" s="2" t="s">
        <v>6</v>
      </c>
    </row>
    <row r="20" spans="3:8" ht="4.5" customHeight="1" x14ac:dyDescent="0.2">
      <c r="D20" s="12"/>
      <c r="E20" s="2"/>
      <c r="F20" s="18"/>
      <c r="G20" s="2"/>
    </row>
    <row r="21" spans="3:8" ht="22" customHeight="1" x14ac:dyDescent="0.2">
      <c r="C21" s="16">
        <f>COUNTIF(F17:F19,"x")</f>
        <v>0</v>
      </c>
      <c r="E21" s="2"/>
      <c r="F21" s="16"/>
      <c r="G21" s="2"/>
    </row>
    <row r="22" spans="3:8" ht="22" customHeight="1" x14ac:dyDescent="0.2">
      <c r="D22" s="12">
        <f>IF(input!C20="x",3,0)</f>
        <v>0</v>
      </c>
      <c r="E22" s="2" t="s">
        <v>11</v>
      </c>
      <c r="F22" s="24"/>
      <c r="G22" s="2" t="s">
        <v>12</v>
      </c>
    </row>
    <row r="23" spans="3:8" ht="22" customHeight="1" x14ac:dyDescent="0.2">
      <c r="D23" s="12">
        <f>IF(input!C21="x",2,0)</f>
        <v>0</v>
      </c>
      <c r="E23" s="2" t="s">
        <v>10</v>
      </c>
      <c r="F23" s="24"/>
      <c r="G23" s="2" t="s">
        <v>81</v>
      </c>
      <c r="H23" s="2" t="s">
        <v>0</v>
      </c>
    </row>
    <row r="24" spans="3:8" ht="22" customHeight="1" x14ac:dyDescent="0.2">
      <c r="D24" s="12">
        <f>IF(input!C22="x",1,0)</f>
        <v>0</v>
      </c>
      <c r="E24" s="2" t="s">
        <v>22</v>
      </c>
      <c r="F24" s="24"/>
      <c r="G24" s="2" t="s">
        <v>82</v>
      </c>
      <c r="H24" s="2"/>
    </row>
    <row r="25" spans="3:8" ht="6" customHeight="1" x14ac:dyDescent="0.2">
      <c r="D25" s="12"/>
      <c r="E25" s="2"/>
      <c r="F25" s="18"/>
      <c r="G25" s="2"/>
    </row>
    <row r="26" spans="3:8" ht="22" customHeight="1" x14ac:dyDescent="0.2">
      <c r="C26" s="16">
        <f>COUNTIF(F22:F24,"x")</f>
        <v>0</v>
      </c>
      <c r="E26" s="2"/>
      <c r="F26" s="16"/>
      <c r="G26" s="2"/>
      <c r="H26" s="2"/>
    </row>
    <row r="27" spans="3:8" ht="22" customHeight="1" x14ac:dyDescent="0.2">
      <c r="D27" s="12">
        <f>IF(input!C25="x",1,0)</f>
        <v>0</v>
      </c>
      <c r="E27" s="2" t="s">
        <v>23</v>
      </c>
      <c r="F27" s="24"/>
      <c r="G27" s="2" t="s">
        <v>83</v>
      </c>
      <c r="H27" s="2"/>
    </row>
    <row r="28" spans="3:8" ht="22" customHeight="1" x14ac:dyDescent="0.2">
      <c r="D28" s="12">
        <f>IF(input!C26="x",3,0)</f>
        <v>0</v>
      </c>
      <c r="E28" s="2" t="s">
        <v>24</v>
      </c>
      <c r="F28" s="24"/>
      <c r="G28" s="2" t="s">
        <v>25</v>
      </c>
      <c r="H28" s="2"/>
    </row>
    <row r="29" spans="3:8" ht="22" customHeight="1" x14ac:dyDescent="0.2">
      <c r="D29" s="12">
        <f>IF(input!C27="x",2,0)</f>
        <v>0</v>
      </c>
      <c r="E29" s="2" t="s">
        <v>13</v>
      </c>
      <c r="F29" s="24"/>
      <c r="G29" s="2" t="s">
        <v>14</v>
      </c>
      <c r="H29" s="2" t="s">
        <v>0</v>
      </c>
    </row>
    <row r="30" spans="3:8" ht="6.75" customHeight="1" x14ac:dyDescent="0.2">
      <c r="D30" s="12"/>
      <c r="E30" s="2"/>
      <c r="F30" s="18"/>
      <c r="G30" s="2"/>
    </row>
    <row r="31" spans="3:8" ht="22" customHeight="1" x14ac:dyDescent="0.2">
      <c r="C31" s="16">
        <f>COUNTIF(F27:F29,"x")</f>
        <v>0</v>
      </c>
      <c r="F31" s="16"/>
    </row>
    <row r="32" spans="3:8" ht="22" customHeight="1" x14ac:dyDescent="0.2">
      <c r="D32" s="12">
        <f>IF(input!C30="x",2,0)</f>
        <v>0</v>
      </c>
      <c r="E32" s="2" t="s">
        <v>19</v>
      </c>
      <c r="F32" s="24"/>
      <c r="G32" s="2" t="s">
        <v>20</v>
      </c>
    </row>
    <row r="33" spans="3:9" ht="22" customHeight="1" x14ac:dyDescent="0.2">
      <c r="D33" s="12">
        <f>IF(input!C31="x",1,0)</f>
        <v>0</v>
      </c>
      <c r="E33" s="2" t="s">
        <v>15</v>
      </c>
      <c r="F33" s="24"/>
      <c r="G33" s="2" t="s">
        <v>16</v>
      </c>
      <c r="H33" s="2" t="s">
        <v>0</v>
      </c>
    </row>
    <row r="34" spans="3:9" ht="22" customHeight="1" x14ac:dyDescent="0.2">
      <c r="D34" s="12">
        <f>IF(input!C32="x",3,0)</f>
        <v>0</v>
      </c>
      <c r="E34" s="2" t="s">
        <v>17</v>
      </c>
      <c r="F34" s="24"/>
      <c r="G34" s="2" t="s">
        <v>18</v>
      </c>
    </row>
    <row r="35" spans="3:9" ht="6.75" customHeight="1" x14ac:dyDescent="0.2">
      <c r="D35" s="12"/>
      <c r="E35" s="2"/>
      <c r="F35" s="18"/>
      <c r="G35" s="2"/>
    </row>
    <row r="36" spans="3:9" ht="22" customHeight="1" x14ac:dyDescent="0.2">
      <c r="C36" s="16">
        <f>COUNTIF(F32:F34,"x")</f>
        <v>0</v>
      </c>
      <c r="F36" s="16"/>
    </row>
    <row r="37" spans="3:9" ht="22" customHeight="1" x14ac:dyDescent="0.2">
      <c r="D37" s="12">
        <f>IF(input!C35="x",2,0)</f>
        <v>0</v>
      </c>
      <c r="E37" s="2" t="s">
        <v>26</v>
      </c>
      <c r="F37" s="24"/>
      <c r="G37" s="2" t="s">
        <v>85</v>
      </c>
      <c r="I37" s="26"/>
    </row>
    <row r="38" spans="3:9" ht="22" customHeight="1" x14ac:dyDescent="0.2">
      <c r="D38" s="12">
        <f>IF(input!C36="x",3,0)</f>
        <v>0</v>
      </c>
      <c r="E38" s="2" t="s">
        <v>27</v>
      </c>
      <c r="F38" s="24"/>
      <c r="G38" s="2" t="s">
        <v>86</v>
      </c>
      <c r="I38" s="26"/>
    </row>
    <row r="39" spans="3:9" ht="22" customHeight="1" x14ac:dyDescent="0.2">
      <c r="D39" s="12">
        <f>IF(input!C37="x",1,0)</f>
        <v>0</v>
      </c>
      <c r="E39" s="2" t="s">
        <v>28</v>
      </c>
      <c r="F39" s="24"/>
      <c r="G39" s="2" t="s">
        <v>87</v>
      </c>
      <c r="I39" s="26"/>
    </row>
    <row r="40" spans="3:9" ht="6" customHeight="1" x14ac:dyDescent="0.2">
      <c r="D40" s="12"/>
      <c r="E40" s="2"/>
      <c r="F40" s="18"/>
      <c r="G40" s="2"/>
    </row>
    <row r="41" spans="3:9" ht="22" customHeight="1" x14ac:dyDescent="0.2">
      <c r="C41" s="16">
        <f>COUNTIF(F37:F39,"x")</f>
        <v>0</v>
      </c>
      <c r="F41" s="16"/>
    </row>
    <row r="42" spans="3:9" ht="22" customHeight="1" x14ac:dyDescent="0.2">
      <c r="D42" s="12">
        <f>IF(input!C40="x",1,0)</f>
        <v>0</v>
      </c>
      <c r="E42" s="2" t="s">
        <v>29</v>
      </c>
      <c r="F42" s="24"/>
      <c r="G42" s="2" t="s">
        <v>50</v>
      </c>
    </row>
    <row r="43" spans="3:9" ht="22" customHeight="1" x14ac:dyDescent="0.2">
      <c r="D43" s="12">
        <f>IF(input!C41="x",3,0)</f>
        <v>0</v>
      </c>
      <c r="E43" s="2" t="s">
        <v>30</v>
      </c>
      <c r="F43" s="24"/>
      <c r="G43" s="2" t="s">
        <v>51</v>
      </c>
    </row>
    <row r="44" spans="3:9" ht="22" customHeight="1" x14ac:dyDescent="0.2">
      <c r="D44" s="12">
        <f>IF(input!C42="x",2,0)</f>
        <v>0</v>
      </c>
      <c r="E44" s="2" t="s">
        <v>31</v>
      </c>
      <c r="F44" s="24"/>
      <c r="G44" s="2" t="s">
        <v>91</v>
      </c>
    </row>
    <row r="45" spans="3:9" ht="7.5" customHeight="1" x14ac:dyDescent="0.2">
      <c r="D45" s="12"/>
      <c r="E45" s="2"/>
      <c r="F45" s="19"/>
      <c r="G45" s="2"/>
    </row>
    <row r="46" spans="3:9" ht="22" customHeight="1" x14ac:dyDescent="0.2">
      <c r="C46" s="16">
        <f>COUNTIF(F42:F44,"x")</f>
        <v>0</v>
      </c>
      <c r="F46" s="16"/>
    </row>
    <row r="47" spans="3:9" ht="22" customHeight="1" x14ac:dyDescent="0.2">
      <c r="D47" s="12">
        <f>IF(input!C45="x",2,0)</f>
        <v>0</v>
      </c>
      <c r="E47" s="2" t="s">
        <v>32</v>
      </c>
      <c r="F47" s="24"/>
      <c r="G47" s="2" t="s">
        <v>52</v>
      </c>
    </row>
    <row r="48" spans="3:9" ht="22" customHeight="1" x14ac:dyDescent="0.2">
      <c r="D48" s="12">
        <f>IF(input!C46="x",3,0)</f>
        <v>0</v>
      </c>
      <c r="E48" s="2" t="s">
        <v>33</v>
      </c>
      <c r="F48" s="24"/>
      <c r="G48" s="2" t="s">
        <v>53</v>
      </c>
    </row>
    <row r="49" spans="3:7" ht="22" customHeight="1" x14ac:dyDescent="0.2">
      <c r="D49" s="12">
        <f>IF(input!C47="x",1,0)</f>
        <v>0</v>
      </c>
      <c r="E49" s="2" t="s">
        <v>34</v>
      </c>
      <c r="F49" s="24"/>
      <c r="G49" s="2" t="s">
        <v>54</v>
      </c>
    </row>
    <row r="50" spans="3:7" ht="7.5" customHeight="1" x14ac:dyDescent="0.2">
      <c r="D50" s="12"/>
      <c r="E50" s="2"/>
      <c r="F50" s="18"/>
      <c r="G50" s="2"/>
    </row>
    <row r="51" spans="3:7" ht="22" customHeight="1" x14ac:dyDescent="0.2">
      <c r="C51" s="16">
        <f>COUNTIF(F47:F49,"x")</f>
        <v>0</v>
      </c>
      <c r="F51" s="16"/>
    </row>
    <row r="52" spans="3:7" ht="22" customHeight="1" x14ac:dyDescent="0.2">
      <c r="D52" s="12">
        <f>IF(input!C50="x",3,0)</f>
        <v>0</v>
      </c>
      <c r="E52" s="2" t="s">
        <v>35</v>
      </c>
      <c r="F52" s="24"/>
      <c r="G52" s="2" t="s">
        <v>55</v>
      </c>
    </row>
    <row r="53" spans="3:7" ht="22" customHeight="1" x14ac:dyDescent="0.2">
      <c r="D53" s="12">
        <f>IF(input!C51="x",1,0)</f>
        <v>0</v>
      </c>
      <c r="E53" s="2" t="s">
        <v>36</v>
      </c>
      <c r="F53" s="24"/>
      <c r="G53" s="2" t="s">
        <v>56</v>
      </c>
    </row>
    <row r="54" spans="3:7" ht="22" customHeight="1" x14ac:dyDescent="0.2">
      <c r="D54" s="12">
        <f>IF(input!C52="x",2,0)</f>
        <v>0</v>
      </c>
      <c r="E54" s="2" t="s">
        <v>37</v>
      </c>
      <c r="F54" s="24"/>
      <c r="G54" s="2" t="s">
        <v>57</v>
      </c>
    </row>
    <row r="55" spans="3:7" ht="7.5" customHeight="1" x14ac:dyDescent="0.2">
      <c r="D55" s="12"/>
      <c r="E55" s="2"/>
      <c r="F55" s="18"/>
      <c r="G55" s="2"/>
    </row>
    <row r="56" spans="3:7" ht="22" customHeight="1" x14ac:dyDescent="0.2">
      <c r="C56" s="16">
        <f>COUNTIF(F52:F54,"x")</f>
        <v>0</v>
      </c>
      <c r="F56" s="16"/>
    </row>
    <row r="57" spans="3:7" ht="22" customHeight="1" x14ac:dyDescent="0.2">
      <c r="D57" s="12">
        <f>IF(input!C55="x",1,0)</f>
        <v>0</v>
      </c>
      <c r="E57" s="2" t="s">
        <v>38</v>
      </c>
      <c r="F57" s="24"/>
      <c r="G57" s="2" t="s">
        <v>58</v>
      </c>
    </row>
    <row r="58" spans="3:7" ht="22" customHeight="1" x14ac:dyDescent="0.2">
      <c r="D58" s="12">
        <f>IF(input!C56="x",2,0)</f>
        <v>0</v>
      </c>
      <c r="E58" s="2" t="s">
        <v>39</v>
      </c>
      <c r="F58" s="24"/>
      <c r="G58" s="2" t="s">
        <v>59</v>
      </c>
    </row>
    <row r="59" spans="3:7" ht="22" customHeight="1" x14ac:dyDescent="0.2">
      <c r="D59" s="12">
        <f>IF(input!C57="x",3,0)</f>
        <v>0</v>
      </c>
      <c r="E59" s="2" t="s">
        <v>40</v>
      </c>
      <c r="F59" s="24"/>
      <c r="G59" s="2" t="s">
        <v>60</v>
      </c>
    </row>
    <row r="60" spans="3:7" ht="7.5" customHeight="1" x14ac:dyDescent="0.2">
      <c r="D60" s="12"/>
      <c r="E60" s="2"/>
      <c r="F60" s="18"/>
      <c r="G60" s="2"/>
    </row>
    <row r="61" spans="3:7" ht="22" customHeight="1" x14ac:dyDescent="0.2">
      <c r="C61" s="16">
        <f>COUNTIF(F57:F59,"x")</f>
        <v>0</v>
      </c>
      <c r="F61" s="16"/>
    </row>
    <row r="62" spans="3:7" ht="22" customHeight="1" x14ac:dyDescent="0.2">
      <c r="D62" s="12">
        <f>IF(input!C60="x",1,0)</f>
        <v>0</v>
      </c>
      <c r="E62" s="2" t="s">
        <v>41</v>
      </c>
      <c r="F62" s="24"/>
      <c r="G62" s="2" t="s">
        <v>61</v>
      </c>
    </row>
    <row r="63" spans="3:7" ht="22" customHeight="1" x14ac:dyDescent="0.2">
      <c r="D63" s="12">
        <f>IF(input!C61="x",2,0)</f>
        <v>0</v>
      </c>
      <c r="E63" s="2" t="s">
        <v>42</v>
      </c>
      <c r="F63" s="24"/>
      <c r="G63" s="2" t="s">
        <v>62</v>
      </c>
    </row>
    <row r="64" spans="3:7" ht="22" customHeight="1" x14ac:dyDescent="0.2">
      <c r="D64" s="12">
        <f>IF(input!C62="x",3,0)</f>
        <v>0</v>
      </c>
      <c r="E64" s="2" t="s">
        <v>43</v>
      </c>
      <c r="F64" s="24"/>
      <c r="G64" s="2" t="s">
        <v>84</v>
      </c>
    </row>
    <row r="65" spans="3:25" ht="7.5" customHeight="1" x14ac:dyDescent="0.2">
      <c r="D65" s="12"/>
      <c r="E65" s="2"/>
      <c r="F65" s="18"/>
      <c r="G65" s="2"/>
    </row>
    <row r="66" spans="3:25" ht="22" customHeight="1" x14ac:dyDescent="0.2">
      <c r="C66" s="16">
        <f>COUNTIF(F62:F64,"x")</f>
        <v>0</v>
      </c>
      <c r="F66" s="16"/>
    </row>
    <row r="67" spans="3:25" ht="22" customHeight="1" x14ac:dyDescent="0.2">
      <c r="D67" s="12">
        <f>IF(input!C65="x",2,0)</f>
        <v>0</v>
      </c>
      <c r="E67" s="2" t="s">
        <v>44</v>
      </c>
      <c r="F67" s="24"/>
      <c r="G67" s="2" t="s">
        <v>63</v>
      </c>
    </row>
    <row r="68" spans="3:25" ht="22" customHeight="1" x14ac:dyDescent="0.2">
      <c r="D68" s="12">
        <f>IF(input!C66="x",3,0)</f>
        <v>0</v>
      </c>
      <c r="E68" s="2" t="s">
        <v>45</v>
      </c>
      <c r="F68" s="24"/>
      <c r="G68" s="2" t="s">
        <v>64</v>
      </c>
    </row>
    <row r="69" spans="3:25" ht="22" customHeight="1" x14ac:dyDescent="0.2">
      <c r="D69" s="12">
        <f>IF(input!C67="x",1,0)</f>
        <v>0</v>
      </c>
      <c r="E69" s="2" t="s">
        <v>46</v>
      </c>
      <c r="F69" s="24"/>
      <c r="G69" s="2" t="s">
        <v>65</v>
      </c>
    </row>
    <row r="70" spans="3:25" ht="7.5" customHeight="1" x14ac:dyDescent="0.2">
      <c r="D70" s="12"/>
      <c r="E70" s="2"/>
      <c r="F70" s="18"/>
      <c r="G70" s="2"/>
    </row>
    <row r="71" spans="3:25" ht="22" customHeight="1" x14ac:dyDescent="0.2">
      <c r="C71" s="16">
        <f>COUNTIF(F67:F69,"x")</f>
        <v>0</v>
      </c>
      <c r="F71" s="16"/>
    </row>
    <row r="72" spans="3:25" ht="22" customHeight="1" x14ac:dyDescent="0.2">
      <c r="D72" s="12">
        <f>IF(input!C70="x",3,0)</f>
        <v>0</v>
      </c>
      <c r="E72" s="2" t="s">
        <v>47</v>
      </c>
      <c r="F72" s="24"/>
      <c r="G72" s="2" t="s">
        <v>66</v>
      </c>
    </row>
    <row r="73" spans="3:25" ht="22" customHeight="1" x14ac:dyDescent="0.2">
      <c r="D73" s="12">
        <f>IF(input!C71="x",2,0)</f>
        <v>0</v>
      </c>
      <c r="E73" s="2" t="s">
        <v>48</v>
      </c>
      <c r="F73" s="24"/>
      <c r="G73" s="2" t="s">
        <v>67</v>
      </c>
    </row>
    <row r="74" spans="3:25" ht="22" customHeight="1" x14ac:dyDescent="0.2">
      <c r="D74" s="12">
        <f>IF(input!C72="x",1,0)</f>
        <v>0</v>
      </c>
      <c r="E74" s="2" t="s">
        <v>49</v>
      </c>
      <c r="F74" s="24"/>
      <c r="G74" s="2" t="s">
        <v>80</v>
      </c>
    </row>
    <row r="75" spans="3:25" ht="7.5" customHeight="1" x14ac:dyDescent="0.2">
      <c r="D75" s="12"/>
      <c r="E75" s="2"/>
      <c r="F75" s="18"/>
      <c r="G75" s="2"/>
    </row>
    <row r="76" spans="3:25" ht="22" customHeight="1" x14ac:dyDescent="0.2">
      <c r="C76" s="16">
        <f>COUNTIF(F72:F74,"x")</f>
        <v>0</v>
      </c>
      <c r="D76" s="12"/>
      <c r="E76" s="2"/>
      <c r="F76" s="16"/>
      <c r="G76" s="2"/>
    </row>
    <row r="77" spans="3:25" ht="22" customHeight="1" x14ac:dyDescent="0.2">
      <c r="C77" s="16"/>
      <c r="D77" s="12"/>
      <c r="E77" s="2"/>
      <c r="F77" s="16"/>
      <c r="G77" s="2"/>
    </row>
    <row r="78" spans="3:25" ht="22" hidden="1" customHeight="1" x14ac:dyDescent="0.25">
      <c r="C78" s="16"/>
      <c r="D78" s="12"/>
      <c r="E78" s="2"/>
      <c r="F78" s="16">
        <f>SUM(-F80-F81)+39</f>
        <v>26</v>
      </c>
      <c r="G78" s="33" t="s">
        <v>74</v>
      </c>
      <c r="H78" s="33"/>
      <c r="I78" s="33"/>
      <c r="J78" s="33"/>
      <c r="K78" s="33"/>
      <c r="L78" s="33"/>
      <c r="M78" s="33"/>
      <c r="N78" s="33"/>
      <c r="O78" s="33"/>
      <c r="P78" s="33"/>
      <c r="Q78" s="33"/>
      <c r="R78" s="33"/>
      <c r="S78" s="33"/>
      <c r="T78" s="33"/>
      <c r="U78" s="33"/>
      <c r="V78" s="33"/>
      <c r="W78" s="33"/>
      <c r="X78" s="33"/>
      <c r="Y78" s="33"/>
    </row>
    <row r="79" spans="3:25" ht="22" hidden="1" customHeight="1" x14ac:dyDescent="0.2">
      <c r="D79" s="12"/>
      <c r="E79" s="2"/>
      <c r="F79" s="16"/>
      <c r="G79" s="2"/>
    </row>
    <row r="80" spans="3:25" ht="22" hidden="1" customHeight="1" x14ac:dyDescent="0.25">
      <c r="C80">
        <f>SUM(C15:C79)</f>
        <v>0</v>
      </c>
      <c r="D80" s="16"/>
      <c r="F80" s="16">
        <f>SUM(C80)+13</f>
        <v>13</v>
      </c>
      <c r="G80" s="33" t="s">
        <v>73</v>
      </c>
      <c r="H80" s="33"/>
      <c r="I80" s="33"/>
      <c r="J80" s="33"/>
      <c r="K80" s="33"/>
      <c r="L80" s="33"/>
      <c r="M80" s="33"/>
      <c r="N80" s="33"/>
      <c r="O80" s="33"/>
      <c r="P80" s="33"/>
      <c r="Q80" s="33"/>
      <c r="R80" s="33"/>
      <c r="S80" s="33"/>
      <c r="T80" s="33"/>
      <c r="U80" s="33"/>
      <c r="V80" s="33"/>
      <c r="W80" s="33"/>
      <c r="X80" s="33"/>
      <c r="Y80" s="33"/>
    </row>
    <row r="81" spans="2:25" ht="22" customHeight="1" x14ac:dyDescent="0.25">
      <c r="C81" s="28"/>
      <c r="E81" s="28" t="s">
        <v>76</v>
      </c>
      <c r="F81" s="16">
        <f>COUNTIF(F12:F74,"x")</f>
        <v>0</v>
      </c>
      <c r="G81" s="33" t="s">
        <v>77</v>
      </c>
      <c r="H81" s="33"/>
      <c r="I81" s="33"/>
      <c r="J81" s="33"/>
      <c r="K81" s="33"/>
      <c r="L81" s="33"/>
      <c r="M81" s="33"/>
      <c r="N81" s="33"/>
      <c r="O81" s="33"/>
      <c r="P81" s="33"/>
      <c r="Q81" s="33"/>
      <c r="R81" s="33"/>
      <c r="S81" s="33"/>
      <c r="T81" s="33"/>
      <c r="U81" s="33"/>
      <c r="V81" s="33"/>
      <c r="W81" s="33"/>
      <c r="X81" s="33"/>
      <c r="Y81" s="33"/>
    </row>
    <row r="82" spans="2:25" ht="22" customHeight="1" x14ac:dyDescent="0.25">
      <c r="F82" s="16"/>
      <c r="G82" s="21" t="s">
        <v>78</v>
      </c>
      <c r="H82" s="17"/>
      <c r="I82" s="17"/>
      <c r="J82" s="17"/>
      <c r="K82" s="17"/>
      <c r="L82" s="17"/>
      <c r="M82" s="17"/>
      <c r="N82" s="17"/>
      <c r="O82" s="17"/>
      <c r="P82" s="17"/>
      <c r="Q82" s="17"/>
      <c r="R82" s="17"/>
      <c r="S82" s="17"/>
      <c r="T82" s="17"/>
      <c r="U82" s="17"/>
      <c r="V82" s="17"/>
      <c r="W82" s="17"/>
      <c r="X82" s="17"/>
      <c r="Y82" s="17"/>
    </row>
    <row r="83" spans="2:25" ht="22" customHeight="1" x14ac:dyDescent="0.2">
      <c r="D83">
        <f>IF(N358="Y",1,IF(N358="N",2,IF(N358="indienen",3,0)))</f>
        <v>0</v>
      </c>
    </row>
    <row r="84" spans="2:25" s="5" customFormat="1" ht="22" customHeight="1" x14ac:dyDescent="0.25">
      <c r="E84" s="9"/>
      <c r="F84" s="9"/>
      <c r="G84" s="9" t="s">
        <v>93</v>
      </c>
    </row>
    <row r="85" spans="2:25" s="5" customFormat="1" ht="22" customHeight="1" x14ac:dyDescent="0.25">
      <c r="E85" s="9"/>
      <c r="F85" s="9"/>
      <c r="G85" s="9"/>
    </row>
    <row r="86" spans="2:25" ht="22" customHeight="1" x14ac:dyDescent="0.25">
      <c r="G86" s="10" t="s">
        <v>71</v>
      </c>
      <c r="H86" s="7" t="s">
        <v>0</v>
      </c>
    </row>
    <row r="87" spans="2:25" ht="22" customHeight="1" x14ac:dyDescent="0.25">
      <c r="B87" t="s">
        <v>0</v>
      </c>
      <c r="D87">
        <v>13</v>
      </c>
      <c r="E87" s="34" t="s">
        <v>68</v>
      </c>
      <c r="F87" s="34"/>
      <c r="G87" s="14">
        <f>COUNTIF(D11:D80,"1")</f>
        <v>0</v>
      </c>
      <c r="H87" s="5"/>
    </row>
    <row r="88" spans="2:25" ht="22" customHeight="1" x14ac:dyDescent="0.25">
      <c r="D88">
        <v>13</v>
      </c>
      <c r="E88" s="35" t="s">
        <v>69</v>
      </c>
      <c r="F88" s="35"/>
      <c r="G88" s="14">
        <f>COUNTIF(D11:D81,"2")</f>
        <v>0</v>
      </c>
      <c r="H88" s="5"/>
    </row>
    <row r="89" spans="2:25" ht="22" customHeight="1" x14ac:dyDescent="0.25">
      <c r="D89">
        <v>13</v>
      </c>
      <c r="E89" s="35" t="s">
        <v>70</v>
      </c>
      <c r="F89" s="35"/>
      <c r="G89" s="14">
        <f>COUNTIF(D11:D83,"3")</f>
        <v>0</v>
      </c>
      <c r="H89" s="5"/>
    </row>
    <row r="91" spans="2:25" s="5" customFormat="1" ht="22" customHeight="1" x14ac:dyDescent="0.25">
      <c r="E91" s="8"/>
      <c r="F91" s="8"/>
      <c r="G91" s="11" t="s">
        <v>72</v>
      </c>
    </row>
    <row r="92" spans="2:25" ht="22" customHeight="1" x14ac:dyDescent="0.25">
      <c r="E92" s="34" t="s">
        <v>68</v>
      </c>
      <c r="F92" s="34"/>
      <c r="G92" s="15">
        <f>SUM(G87/D87)</f>
        <v>0</v>
      </c>
      <c r="H92" s="13"/>
    </row>
    <row r="93" spans="2:25" ht="22" customHeight="1" x14ac:dyDescent="0.25">
      <c r="E93" s="35" t="s">
        <v>69</v>
      </c>
      <c r="F93" s="35"/>
      <c r="G93" s="15">
        <f>SUM(G88/D88)</f>
        <v>0</v>
      </c>
    </row>
    <row r="94" spans="2:25" ht="22" customHeight="1" x14ac:dyDescent="0.25">
      <c r="E94" s="35" t="s">
        <v>70</v>
      </c>
      <c r="F94" s="35"/>
      <c r="G94" s="15">
        <f>SUM(G89/D89)</f>
        <v>0</v>
      </c>
    </row>
    <row r="96" spans="2:25" ht="22" customHeight="1" x14ac:dyDescent="0.2">
      <c r="I96" s="26"/>
    </row>
    <row r="97" spans="7:10" ht="54" customHeight="1" x14ac:dyDescent="0.2">
      <c r="G97" s="25" t="s">
        <v>88</v>
      </c>
      <c r="H97" s="25"/>
      <c r="I97" s="25"/>
    </row>
    <row r="98" spans="7:10" ht="72.75" customHeight="1" x14ac:dyDescent="0.2">
      <c r="G98" s="25" t="s">
        <v>92</v>
      </c>
      <c r="H98" s="25"/>
      <c r="I98" s="25"/>
      <c r="J98" s="27"/>
    </row>
    <row r="100" spans="7:10" ht="22" customHeight="1" x14ac:dyDescent="0.2">
      <c r="G100" s="30" t="s">
        <v>75</v>
      </c>
      <c r="H100" s="30"/>
      <c r="I100" s="30"/>
      <c r="J100" s="31"/>
    </row>
    <row r="102" spans="7:10" ht="22" customHeight="1" x14ac:dyDescent="0.2">
      <c r="G102" s="30"/>
      <c r="H102" s="30"/>
      <c r="I102" s="30"/>
      <c r="J102" s="31"/>
    </row>
    <row r="105" spans="7:10" ht="22" customHeight="1" x14ac:dyDescent="0.2">
      <c r="G105" s="20"/>
    </row>
  </sheetData>
  <sheetProtection selectLockedCells="1" selectUnlockedCells="1"/>
  <mergeCells count="19">
    <mergeCell ref="G102:J102"/>
    <mergeCell ref="E88:F88"/>
    <mergeCell ref="E89:F89"/>
    <mergeCell ref="E92:F92"/>
    <mergeCell ref="E93:F93"/>
    <mergeCell ref="E94:F94"/>
    <mergeCell ref="G100:J100"/>
    <mergeCell ref="E8:G8"/>
    <mergeCell ref="G78:Y78"/>
    <mergeCell ref="G80:Y80"/>
    <mergeCell ref="G81:Y81"/>
    <mergeCell ref="E87:F87"/>
    <mergeCell ref="E7:G7"/>
    <mergeCell ref="J7:L7"/>
    <mergeCell ref="E4:G4"/>
    <mergeCell ref="J4:L4"/>
    <mergeCell ref="E5:G5"/>
    <mergeCell ref="J5:L5"/>
    <mergeCell ref="E6:G6"/>
  </mergeCells>
  <conditionalFormatting sqref="F15">
    <cfRule type="cellIs" dxfId="0" priority="1" operator="greater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input</vt:lpstr>
      <vt:lpstr>checks</vt:lpstr>
      <vt:lpstr>input!Afdrukbereik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2023-06-21T17:23:29Z</cp:lastPrinted>
  <dcterms:created xsi:type="dcterms:W3CDTF">2022-09-13T11:26:10Z</dcterms:created>
  <dcterms:modified xsi:type="dcterms:W3CDTF">2024-04-10T10:21:01Z</dcterms:modified>
</cp:coreProperties>
</file>